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7795" windowHeight="12585"/>
  </bookViews>
  <sheets>
    <sheet name="Corp Holder" sheetId="1" r:id="rId1"/>
    <sheet name="Holder type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F12" i="1" l="1"/>
  <c r="BF11" i="1"/>
  <c r="BF10" i="1"/>
  <c r="BF9" i="1"/>
  <c r="BF8" i="1"/>
  <c r="BF7" i="1"/>
  <c r="BF6" i="1"/>
  <c r="BF5" i="1"/>
  <c r="BF4" i="1"/>
  <c r="BD12" i="1"/>
  <c r="BD11" i="1"/>
  <c r="BD10" i="1"/>
  <c r="BD9" i="1"/>
  <c r="BD8" i="1"/>
  <c r="BD7" i="1"/>
  <c r="BD6" i="1"/>
  <c r="BD5" i="1"/>
  <c r="BD4" i="1"/>
  <c r="BB12" i="1"/>
  <c r="BB11" i="1"/>
  <c r="BB10" i="1"/>
  <c r="BB9" i="1"/>
  <c r="BB8" i="1"/>
  <c r="BB7" i="1"/>
  <c r="BB6" i="1"/>
  <c r="BB5" i="1"/>
  <c r="BB4" i="1"/>
  <c r="AZ12" i="1"/>
  <c r="AZ11" i="1"/>
  <c r="AZ10" i="1"/>
  <c r="AZ9" i="1"/>
  <c r="AZ8" i="1"/>
  <c r="AZ7" i="1"/>
  <c r="AZ6" i="1"/>
  <c r="AZ5" i="1"/>
  <c r="AZ4" i="1"/>
  <c r="AZ3" i="1"/>
  <c r="BB3" i="1"/>
  <c r="BD3" i="1"/>
  <c r="BF3" i="1"/>
  <c r="BE13" i="1"/>
  <c r="BC13" i="1" l="1"/>
  <c r="BA13" i="1" l="1"/>
  <c r="AY13" i="1" l="1"/>
  <c r="AX12" i="1" l="1"/>
  <c r="AX11" i="1"/>
  <c r="AX5" i="1"/>
  <c r="AX6" i="1"/>
  <c r="AX7" i="1"/>
  <c r="AW13" i="1"/>
  <c r="AX8" i="1" s="1"/>
  <c r="AX3" i="1" l="1"/>
  <c r="AX4" i="1"/>
  <c r="AX10" i="1"/>
  <c r="AX9" i="1"/>
  <c r="AU13" i="1" l="1"/>
  <c r="AV3" i="1" l="1"/>
  <c r="AV4" i="1"/>
  <c r="AV8" i="1"/>
  <c r="AV12" i="1"/>
  <c r="AV5" i="1"/>
  <c r="AV9" i="1"/>
  <c r="AV6" i="1"/>
  <c r="AV10" i="1"/>
  <c r="AV7" i="1"/>
  <c r="AV11" i="1"/>
  <c r="AS13" i="1"/>
  <c r="AT5" i="1" l="1"/>
  <c r="AT9" i="1"/>
  <c r="AT6" i="1"/>
  <c r="AT10" i="1"/>
  <c r="AT3" i="1"/>
  <c r="AT7" i="1"/>
  <c r="AT11" i="1"/>
  <c r="AT4" i="1"/>
  <c r="AT8" i="1"/>
  <c r="AT12" i="1"/>
  <c r="AQ13" i="1"/>
  <c r="AR3" i="1" s="1"/>
  <c r="AO13" i="1"/>
  <c r="AP7" i="1" l="1"/>
  <c r="AP3" i="1"/>
  <c r="AR4" i="1"/>
  <c r="AR11" i="1"/>
  <c r="AR7" i="1"/>
  <c r="AR10" i="1"/>
  <c r="AR9" i="1"/>
  <c r="AR5" i="1"/>
  <c r="AR6" i="1"/>
  <c r="AR12" i="1"/>
  <c r="AR8" i="1"/>
  <c r="AP10" i="1"/>
  <c r="AP6" i="1"/>
  <c r="AP9" i="1"/>
  <c r="AP5" i="1"/>
  <c r="AP12" i="1"/>
  <c r="AP8" i="1"/>
  <c r="AP4" i="1"/>
  <c r="AP11" i="1"/>
  <c r="AM13" i="1" l="1"/>
  <c r="AN7" i="1" l="1"/>
  <c r="AN3" i="1"/>
  <c r="AN10" i="1"/>
  <c r="AN6" i="1"/>
  <c r="AN9" i="1"/>
  <c r="AN5" i="1"/>
  <c r="AN12" i="1"/>
  <c r="AN8" i="1"/>
  <c r="AN4" i="1"/>
  <c r="AN11" i="1"/>
  <c r="AK13" i="1"/>
  <c r="AI13" i="1"/>
  <c r="AG13" i="1"/>
  <c r="AE13" i="1"/>
  <c r="AF12" i="1" s="1"/>
  <c r="AC13" i="1"/>
  <c r="AD12" i="1" s="1"/>
  <c r="AA13" i="1"/>
  <c r="AB4" i="1" s="1"/>
  <c r="Y13" i="1"/>
  <c r="Z12" i="1" s="1"/>
  <c r="W13" i="1"/>
  <c r="X12" i="1" s="1"/>
  <c r="U13" i="1"/>
  <c r="V12" i="1" s="1"/>
  <c r="S13" i="1"/>
  <c r="T12" i="1" s="1"/>
  <c r="Q13" i="1"/>
  <c r="R11" i="1" s="1"/>
  <c r="O13" i="1"/>
  <c r="P12" i="1" s="1"/>
  <c r="M13" i="1"/>
  <c r="N12" i="1" s="1"/>
  <c r="K13" i="1"/>
  <c r="L7" i="1" s="1"/>
  <c r="I13" i="1"/>
  <c r="J12" i="1" s="1"/>
  <c r="G13" i="1"/>
  <c r="H12" i="1" s="1"/>
  <c r="E13" i="1"/>
  <c r="F12" i="1" s="1"/>
  <c r="C13" i="1"/>
  <c r="D10" i="1" s="1"/>
  <c r="AJ10" i="1" l="1"/>
  <c r="AJ3" i="1"/>
  <c r="AH11" i="1"/>
  <c r="AH3" i="1"/>
  <c r="AL12" i="1"/>
  <c r="AL3" i="1"/>
  <c r="AD5" i="1"/>
  <c r="N9" i="1"/>
  <c r="X11" i="1"/>
  <c r="F5" i="1"/>
  <c r="AD9" i="1"/>
  <c r="AL5" i="1"/>
  <c r="AF3" i="1"/>
  <c r="AB8" i="1"/>
  <c r="D12" i="1"/>
  <c r="H3" i="1"/>
  <c r="J5" i="1"/>
  <c r="H7" i="1"/>
  <c r="X3" i="1"/>
  <c r="AB5" i="1"/>
  <c r="AB7" i="1"/>
  <c r="AB10" i="1"/>
  <c r="R5" i="1"/>
  <c r="AH5" i="1"/>
  <c r="H11" i="1"/>
  <c r="L4" i="1"/>
  <c r="Z5" i="1"/>
  <c r="T11" i="1"/>
  <c r="T4" i="1"/>
  <c r="L6" i="1"/>
  <c r="AJ7" i="1"/>
  <c r="AJ8" i="1"/>
  <c r="T9" i="1"/>
  <c r="AJ9" i="1"/>
  <c r="L12" i="1"/>
  <c r="L3" i="1"/>
  <c r="AJ4" i="1"/>
  <c r="L5" i="1"/>
  <c r="V5" i="1"/>
  <c r="AB6" i="1"/>
  <c r="D8" i="1"/>
  <c r="D9" i="1"/>
  <c r="V9" i="1"/>
  <c r="AL9" i="1"/>
  <c r="AB11" i="1"/>
  <c r="AB12" i="1"/>
  <c r="P3" i="1"/>
  <c r="D4" i="1"/>
  <c r="D5" i="1"/>
  <c r="N5" i="1"/>
  <c r="AJ5" i="1"/>
  <c r="D7" i="1"/>
  <c r="X7" i="1"/>
  <c r="L8" i="1"/>
  <c r="L9" i="1"/>
  <c r="AB9" i="1"/>
  <c r="L10" i="1"/>
  <c r="L11" i="1"/>
  <c r="AJ11" i="1"/>
  <c r="AJ12" i="1"/>
  <c r="AB3" i="1"/>
  <c r="T5" i="1"/>
  <c r="D11" i="1"/>
  <c r="T7" i="1"/>
  <c r="R6" i="1"/>
  <c r="AH6" i="1"/>
  <c r="R10" i="1"/>
  <c r="AH10" i="1"/>
  <c r="D3" i="1"/>
  <c r="T3" i="1"/>
  <c r="H5" i="1"/>
  <c r="P5" i="1"/>
  <c r="X5" i="1"/>
  <c r="AF5" i="1"/>
  <c r="D6" i="1"/>
  <c r="T6" i="1"/>
  <c r="AJ6" i="1"/>
  <c r="P7" i="1"/>
  <c r="AF7" i="1"/>
  <c r="T8" i="1"/>
  <c r="H9" i="1"/>
  <c r="P9" i="1"/>
  <c r="X9" i="1"/>
  <c r="AF9" i="1"/>
  <c r="T10" i="1"/>
  <c r="P11" i="1"/>
  <c r="AF11" i="1"/>
  <c r="J6" i="1"/>
  <c r="Z6" i="1"/>
  <c r="J9" i="1"/>
  <c r="R9" i="1"/>
  <c r="Z9" i="1"/>
  <c r="AH9" i="1"/>
  <c r="J10" i="1"/>
  <c r="Z10" i="1"/>
  <c r="F3" i="1"/>
  <c r="N3" i="1"/>
  <c r="V3" i="1"/>
  <c r="AD3" i="1"/>
  <c r="R4" i="1"/>
  <c r="AH4" i="1"/>
  <c r="J7" i="1"/>
  <c r="R7" i="1"/>
  <c r="Z7" i="1"/>
  <c r="AH7" i="1"/>
  <c r="J8" i="1"/>
  <c r="Z8" i="1"/>
  <c r="F11" i="1"/>
  <c r="N11" i="1"/>
  <c r="V11" i="1"/>
  <c r="AD11" i="1"/>
  <c r="AL11" i="1"/>
  <c r="R12" i="1"/>
  <c r="AH12" i="1"/>
  <c r="F9" i="1"/>
  <c r="J3" i="1"/>
  <c r="R3" i="1"/>
  <c r="Z3" i="1"/>
  <c r="J4" i="1"/>
  <c r="Z4" i="1"/>
  <c r="F7" i="1"/>
  <c r="N7" i="1"/>
  <c r="V7" i="1"/>
  <c r="AD7" i="1"/>
  <c r="AL7" i="1"/>
  <c r="R8" i="1"/>
  <c r="AH8" i="1"/>
  <c r="J11" i="1"/>
  <c r="Z11" i="1"/>
  <c r="F4" i="1"/>
  <c r="N4" i="1"/>
  <c r="V4" i="1"/>
  <c r="AD4" i="1"/>
  <c r="AL4" i="1"/>
  <c r="F6" i="1"/>
  <c r="N6" i="1"/>
  <c r="V6" i="1"/>
  <c r="AD6" i="1"/>
  <c r="AL6" i="1"/>
  <c r="F8" i="1"/>
  <c r="N8" i="1"/>
  <c r="V8" i="1"/>
  <c r="AD8" i="1"/>
  <c r="AL8" i="1"/>
  <c r="F10" i="1"/>
  <c r="N10" i="1"/>
  <c r="V10" i="1"/>
  <c r="AD10" i="1"/>
  <c r="AL10" i="1"/>
  <c r="H4" i="1"/>
  <c r="P4" i="1"/>
  <c r="X4" i="1"/>
  <c r="AF4" i="1"/>
  <c r="H6" i="1"/>
  <c r="P6" i="1"/>
  <c r="X6" i="1"/>
  <c r="AF6" i="1"/>
  <c r="H8" i="1"/>
  <c r="P8" i="1"/>
  <c r="X8" i="1"/>
  <c r="AF8" i="1"/>
  <c r="H10" i="1"/>
  <c r="P10" i="1"/>
  <c r="X10" i="1"/>
  <c r="AF10" i="1"/>
</calcChain>
</file>

<file path=xl/sharedStrings.xml><?xml version="1.0" encoding="utf-8"?>
<sst xmlns="http://schemas.openxmlformats.org/spreadsheetml/2006/main" count="187" uniqueCount="113">
  <si>
    <t>Q1 2013</t>
  </si>
  <si>
    <t>Q2 2013</t>
  </si>
  <si>
    <t>Q3 2013</t>
  </si>
  <si>
    <t>Q4 2013</t>
  </si>
  <si>
    <t>Q1 2014</t>
  </si>
  <si>
    <t>Q2 2014</t>
  </si>
  <si>
    <t>Q3 2014</t>
  </si>
  <si>
    <t>Q4 2014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</si>
  <si>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</si>
  <si>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</si>
  <si>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</si>
  <si>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</si>
  <si>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</si>
  <si>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</si>
  <si>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</si>
  <si>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</si>
  <si>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</si>
  <si>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</si>
  <si>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THB Mln</t>
  </si>
  <si>
    <t>% of Total</t>
  </si>
  <si>
    <t>กองทุนบำเหน็จบำนาญข้าราชการและกองทุนสำรองเลี้ยงชีพ</t>
  </si>
  <si>
    <t>Pension&amp;Provident Fund</t>
  </si>
  <si>
    <t>กองทุนรวม(ไม่รวมกองทุนรวมตลาดเงิน)</t>
  </si>
  <si>
    <t>Mutual fund (exc. MMF)</t>
  </si>
  <si>
    <t>บริษัทประกัน</t>
  </si>
  <si>
    <t>Insurances companies</t>
  </si>
  <si>
    <t>ธนาคารพาณิชย์และสถาบันการเงินเฉพาะกิจ</t>
  </si>
  <si>
    <t>Commercial Banks &amp;SFI</t>
  </si>
  <si>
    <t>สกง.ที่รับฝากเงินที่รับฝากเงินอื่นๆ เช่น สหกรณ์ กองทุนรวมตลาดเงิน</t>
  </si>
  <si>
    <t>Other depository FI. e.g. Coop., MMF</t>
  </si>
  <si>
    <t>หน่วยงานภาครัฐ เช่น ธปท., รพ.รัฐ, มหาวิทยาลัย และสปส.</t>
  </si>
  <si>
    <t>Government Agencies</t>
  </si>
  <si>
    <t>บริษัทเอกชน</t>
  </si>
  <si>
    <t>Corporate</t>
  </si>
  <si>
    <t>บุคคลธรรมดา</t>
  </si>
  <si>
    <t>Individual</t>
  </si>
  <si>
    <t>องค์กรไม่แสวงหาผลกำไร</t>
  </si>
  <si>
    <t>Non-profit org.</t>
  </si>
  <si>
    <t>ผู้มีถิ่นฐานในตปท.</t>
  </si>
  <si>
    <t>Non-residents</t>
  </si>
  <si>
    <t>Note</t>
  </si>
  <si>
    <t>Mutual funds exclude Money Market Fund</t>
  </si>
  <si>
    <t>Other depository Financial Institutions include Coop., Money Market Fund</t>
  </si>
  <si>
    <t>Government Agencies include BOT, Universities, and SSO</t>
  </si>
  <si>
    <t>Non-profit organizations include Temple, Association, Club, Hospitals, and Chamber of Commerce</t>
  </si>
  <si>
    <t xml:space="preserve">Remark : </t>
  </si>
  <si>
    <t>1.) The data is provided by TFIIC which compiles information on bond holders from all registrar</t>
  </si>
  <si>
    <t>2.) Classification of investors types is based on TFIIC data.</t>
  </si>
  <si>
    <t>Q3 2017</t>
  </si>
  <si>
    <t>กองทุนบำเหน็จบำนาญข้าราชการ</t>
  </si>
  <si>
    <t>02 Government Pension Fund and Pension Funds</t>
  </si>
  <si>
    <t>02 GPF &amp; PVD</t>
  </si>
  <si>
    <t>กองทุนสำรองเลี้ยงชีพ</t>
  </si>
  <si>
    <t>กองทุนรวมไม่รวมกองทุนตลาดเงิน</t>
  </si>
  <si>
    <t>03 Mutual Funds (exclude money market fund)</t>
  </si>
  <si>
    <t>03 MF (exc. MMF)</t>
  </si>
  <si>
    <t>บริษัทประกันภัย</t>
  </si>
  <si>
    <t>04 Insurances</t>
  </si>
  <si>
    <t>บริษัทประกันชีวิต</t>
  </si>
  <si>
    <t>บริษัทหลักทรัพย์</t>
  </si>
  <si>
    <t>05  Securities Companies</t>
  </si>
  <si>
    <t>สถาบันการเงินที่ไม่รับฝากเงินอื่นๆ</t>
  </si>
  <si>
    <t>06 Other OFC</t>
  </si>
  <si>
    <t>ธนาคารพาณิชย์จดทะเบียนในประเทศ</t>
  </si>
  <si>
    <t>01 Commercial Banks, Finance Companies and Specialized Financial Institutions</t>
  </si>
  <si>
    <t>01 CB, FC &amp; SFI</t>
  </si>
  <si>
    <t>สาขาธนาคารพาณิชย์ต่างประเทศ</t>
  </si>
  <si>
    <t>สถาบันการเงินเฉพาะกิจที่รับเงินฝาก</t>
  </si>
  <si>
    <t>บริษัทเงินทุน</t>
  </si>
  <si>
    <t>สถาบันการเงินที่รับฝากเงินอื่นๆ</t>
  </si>
  <si>
    <t>07 Other ODC</t>
  </si>
  <si>
    <t>ธนาคารกลาง</t>
  </si>
  <si>
    <t>08 Bank of Thailand and Central Government</t>
  </si>
  <si>
    <t>08 BOT &amp; CG</t>
  </si>
  <si>
    <t>ส่วนราชการสังกัดรัฐบาลกลางและกองทุนเงินทดแทน</t>
  </si>
  <si>
    <t>สำนักงานประกันสังคม</t>
  </si>
  <si>
    <t>รัฐบาลท้องถิ่น</t>
  </si>
  <si>
    <t>09 Local Government</t>
  </si>
  <si>
    <t>09 LG</t>
  </si>
  <si>
    <t>รัฐวิสาหกิจ</t>
  </si>
  <si>
    <t>10 Public Non-financial Corporations</t>
  </si>
  <si>
    <t>10 PNFC</t>
  </si>
  <si>
    <t>บริษัทและนิติบุคคล ธุรกิจที่ไม่ใช่สถาบันการเงิน</t>
  </si>
  <si>
    <t>11 Other Non-financial Corporations</t>
  </si>
  <si>
    <t>11 ONFC</t>
  </si>
  <si>
    <t>บุคคลธรรมดาผู้มีถิ่นที่อยู่ในประเทศ</t>
  </si>
  <si>
    <t>12 Households</t>
  </si>
  <si>
    <t>12 HH</t>
  </si>
  <si>
    <t>สถาบันที่ไม่มีวัตถุประสงค์เพื่อหากำไร</t>
  </si>
  <si>
    <t>13  Non-profit Institutions Serving Households</t>
  </si>
  <si>
    <t>13 NPISH</t>
  </si>
  <si>
    <t>ผู้มีถิ่นที่อยู่ในต่างประเทศที่เป็นนิติบุคคล</t>
  </si>
  <si>
    <t>14 Non-residents</t>
  </si>
  <si>
    <t>14 NR</t>
  </si>
  <si>
    <t>ผู้มีถิ่นที่อยู่ในต่างประเทศที่เป็นบุคคลธรรมดา</t>
  </si>
  <si>
    <t>ผู้มีถิ่นที่อยู่ในต่างประเทศที่เป็นสถาบันการเงิน</t>
  </si>
  <si>
    <t>ผู้มีถิ่นที่อยู่ในต่างประเทศ อื่น ๆ</t>
  </si>
  <si>
    <t>Insurances</t>
  </si>
  <si>
    <t>Comercial Banks &amp;SFI</t>
  </si>
  <si>
    <t>Other depositoty FI. e.g. Coop., MMF</t>
  </si>
  <si>
    <t>Gov.Agency e.g. BOT, Hospitals, Universities, and SSO</t>
  </si>
  <si>
    <t>TFIIC Group</t>
  </si>
  <si>
    <t>ThaiBMA Group</t>
  </si>
  <si>
    <t>3.) Data excludes Foreign bond, Foreign currency denominated bond(FX bond) and Non-registered Long-term corporate bond.</t>
  </si>
  <si>
    <t>Q4 2017</t>
  </si>
  <si>
    <t>Q1 2018</t>
  </si>
  <si>
    <t>Q2 2018</t>
  </si>
  <si>
    <t>Q3 2018</t>
  </si>
  <si>
    <t>Q4 2018</t>
  </si>
  <si>
    <t>Q1 2019</t>
  </si>
  <si>
    <t>Q2 2019</t>
  </si>
  <si>
    <t>Q3 2019</t>
  </si>
  <si>
    <t>Q4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</si>
</sst>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MS Sans Serif"/>
      <family val="2"/>
      <charset val="222"/>
    </font>
    <font>
      <sz val="11"/>
      <color theme="1"/>
      <name val="Cambria"/>
      <family val="1"/>
    </font>
    <font>
      <sz val="1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187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43" fontId="0" fillId="6" borderId="10" xfId="1" applyFont="1" applyFill="1" applyBorder="1"/>
    <xf numFmtId="43" fontId="0" fillId="6" borderId="9" xfId="1" applyFont="1" applyFill="1" applyBorder="1"/>
    <xf numFmtId="0" fontId="0" fillId="7" borderId="4" xfId="0" applyFill="1" applyBorder="1"/>
    <xf numFmtId="0" fontId="0" fillId="7" borderId="7" xfId="0" applyFill="1" applyBorder="1"/>
    <xf numFmtId="0" fontId="0" fillId="7" borderId="6" xfId="0" applyFill="1" applyBorder="1"/>
    <xf numFmtId="0" fontId="0" fillId="7" borderId="9" xfId="0" applyFill="1" applyBorder="1"/>
    <xf numFmtId="0" fontId="0" fillId="8" borderId="3" xfId="0" applyFill="1" applyBorder="1" applyAlignment="1">
      <alignment wrapText="1"/>
    </xf>
    <xf numFmtId="0" fontId="0" fillId="8" borderId="7" xfId="0" applyFill="1" applyBorder="1" applyAlignment="1">
      <alignment wrapText="1"/>
    </xf>
    <xf numFmtId="0" fontId="0" fillId="8" borderId="7" xfId="0" applyFill="1" applyBorder="1" applyAlignment="1"/>
    <xf numFmtId="0" fontId="0" fillId="8" borderId="8" xfId="0" applyFill="1" applyBorder="1" applyAlignment="1">
      <alignment wrapText="1"/>
    </xf>
    <xf numFmtId="43" fontId="0" fillId="0" borderId="0" xfId="0" applyNumberFormat="1"/>
    <xf numFmtId="43" fontId="0" fillId="4" borderId="5" xfId="1" applyFont="1" applyFill="1" applyBorder="1"/>
    <xf numFmtId="43" fontId="0" fillId="4" borderId="10" xfId="1" applyFont="1" applyFill="1" applyBorder="1"/>
    <xf numFmtId="9" fontId="0" fillId="5" borderId="6" xfId="2" applyFont="1" applyFill="1" applyBorder="1"/>
    <xf numFmtId="9" fontId="0" fillId="5" borderId="9" xfId="2" applyFont="1" applyFill="1" applyBorder="1"/>
    <xf numFmtId="0" fontId="3" fillId="0" borderId="12" xfId="3" applyFont="1" applyBorder="1" applyAlignment="1">
      <alignment vertical="center"/>
    </xf>
    <xf numFmtId="0" fontId="3" fillId="0" borderId="15" xfId="3" applyFont="1" applyFill="1" applyBorder="1" applyAlignment="1">
      <alignment vertical="center" wrapText="1"/>
    </xf>
    <xf numFmtId="0" fontId="3" fillId="0" borderId="12" xfId="3" applyFont="1" applyFill="1" applyBorder="1" applyAlignment="1">
      <alignment vertical="center" wrapText="1"/>
    </xf>
    <xf numFmtId="0" fontId="3" fillId="0" borderId="13" xfId="3" applyFont="1" applyFill="1" applyBorder="1" applyAlignment="1">
      <alignment vertical="center"/>
    </xf>
    <xf numFmtId="0" fontId="3" fillId="0" borderId="12" xfId="3" applyFont="1" applyBorder="1" applyAlignment="1">
      <alignment horizontal="left" vertical="center"/>
    </xf>
    <xf numFmtId="0" fontId="4" fillId="0" borderId="12" xfId="3" applyFont="1" applyBorder="1" applyAlignment="1">
      <alignment vertical="center"/>
    </xf>
    <xf numFmtId="0" fontId="3" fillId="0" borderId="12" xfId="3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3" applyFont="1" applyFill="1" applyBorder="1" applyAlignment="1">
      <alignment vertical="center"/>
    </xf>
    <xf numFmtId="0" fontId="0" fillId="0" borderId="0" xfId="0" applyAlignment="1"/>
    <xf numFmtId="0" fontId="3" fillId="0" borderId="15" xfId="3" applyFont="1" applyFill="1" applyBorder="1" applyAlignment="1">
      <alignment vertical="center"/>
    </xf>
    <xf numFmtId="0" fontId="3" fillId="0" borderId="12" xfId="3" applyFont="1" applyFill="1" applyBorder="1" applyAlignment="1">
      <alignment vertical="center"/>
    </xf>
    <xf numFmtId="0" fontId="3" fillId="0" borderId="14" xfId="3" applyFont="1" applyFill="1" applyBorder="1" applyAlignment="1">
      <alignment vertical="center"/>
    </xf>
    <xf numFmtId="0" fontId="3" fillId="0" borderId="12" xfId="0" applyFont="1" applyBorder="1" applyAlignment="1">
      <alignment vertical="center"/>
    </xf>
    <xf numFmtId="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13" xfId="3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14" xfId="3" applyFont="1" applyBorder="1" applyAlignment="1">
      <alignment horizontal="left" vertical="center" wrapText="1"/>
    </xf>
    <xf numFmtId="0" fontId="3" fillId="0" borderId="13" xfId="3" applyFont="1" applyFill="1" applyBorder="1" applyAlignment="1">
      <alignment horizontal="left" vertical="center" wrapText="1"/>
    </xf>
    <xf numFmtId="0" fontId="3" fillId="0" borderId="15" xfId="3" applyFont="1" applyFill="1" applyBorder="1" applyAlignment="1">
      <alignment horizontal="left" vertical="center" wrapText="1"/>
    </xf>
    <xf numFmtId="0" fontId="3" fillId="0" borderId="14" xfId="3" applyFont="1" applyFill="1" applyBorder="1" applyAlignment="1">
      <alignment horizontal="left" vertical="center" wrapText="1"/>
    </xf>
    <xf numFmtId="0" fontId="3" fillId="0" borderId="15" xfId="3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3" xfId="3" applyFont="1" applyBorder="1" applyAlignment="1">
      <alignment horizontal="left" vertical="center"/>
    </xf>
    <xf numFmtId="0" fontId="3" fillId="0" borderId="15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0" fillId="0" borderId="14" xfId="0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FF9933"/>
      <color rgb="FFCCCC00"/>
      <color rgb="FFFFFF00"/>
      <color rgb="FFCC9900"/>
      <color rgb="FF996600"/>
      <color rgb="FFCC66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6"/>
  <sheetViews>
    <sheetView tabSelected="1" workbookViewId="0">
      <pane xSplit="2" ySplit="2" topLeftCell="AY3" activePane="bottomRight" state="frozen"/>
      <selection pane="topRight" activeCell="C1" sqref="C1"/>
      <selection pane="bottomLeft" activeCell="A3" sqref="A3"/>
      <selection pane="bottomRight" activeCell="BG18" sqref="BG18"/>
    </sheetView>
  </sheetViews>
  <sheetFormatPr defaultRowHeight="14.25" x14ac:dyDescent="0.2"/>
  <cols>
    <col min="1" max="1" width="51.75" customWidth="1"/>
    <col min="2" max="2" width="32.625" bestFit="1" customWidth="1"/>
    <col min="3" max="3" width="13.125" bestFit="1" customWidth="1"/>
    <col min="4" max="4" width="9.75" bestFit="1" customWidth="1"/>
    <col min="5" max="5" width="13.125" bestFit="1" customWidth="1"/>
    <col min="6" max="6" width="9.75" bestFit="1" customWidth="1"/>
    <col min="7" max="7" width="13.125" bestFit="1" customWidth="1"/>
    <col min="8" max="8" width="9.75" bestFit="1" customWidth="1"/>
    <col min="9" max="9" width="13.125" bestFit="1" customWidth="1"/>
    <col min="10" max="10" width="9.75" bestFit="1" customWidth="1"/>
    <col min="11" max="11" width="13.125" bestFit="1" customWidth="1"/>
    <col min="12" max="12" width="9.75" bestFit="1" customWidth="1"/>
    <col min="13" max="13" width="13.125" bestFit="1" customWidth="1"/>
    <col min="14" max="14" width="9.75" bestFit="1" customWidth="1"/>
    <col min="15" max="15" width="13.125" bestFit="1" customWidth="1"/>
    <col min="16" max="16" width="9.75" bestFit="1" customWidth="1"/>
    <col min="17" max="17" width="13.125" bestFit="1" customWidth="1"/>
    <col min="18" max="18" width="9.75" bestFit="1" customWidth="1"/>
    <col min="19" max="19" width="13.125" bestFit="1" customWidth="1"/>
    <col min="20" max="20" width="9.75" bestFit="1" customWidth="1"/>
    <col min="21" max="21" width="13.125" bestFit="1" customWidth="1"/>
    <col min="22" max="22" width="9.75" bestFit="1" customWidth="1"/>
    <col min="23" max="23" width="13.125" bestFit="1" customWidth="1"/>
    <col min="24" max="24" width="9.75" bestFit="1" customWidth="1"/>
    <col min="25" max="25" width="13.125" bestFit="1" customWidth="1"/>
    <col min="26" max="26" width="9.75" bestFit="1" customWidth="1"/>
    <col min="27" max="27" width="13.125" bestFit="1" customWidth="1"/>
    <col min="28" max="28" width="9.75" bestFit="1" customWidth="1"/>
    <col min="29" max="29" width="13.125" bestFit="1" customWidth="1"/>
    <col min="30" max="30" width="9.75" bestFit="1" customWidth="1"/>
    <col min="31" max="31" width="13.125" bestFit="1" customWidth="1"/>
    <col min="32" max="32" width="9.75" bestFit="1" customWidth="1"/>
    <col min="33" max="33" width="13.125" bestFit="1" customWidth="1"/>
    <col min="34" max="34" width="9.75" bestFit="1" customWidth="1"/>
    <col min="35" max="35" width="13.125" bestFit="1" customWidth="1"/>
    <col min="36" max="36" width="9.75" bestFit="1" customWidth="1"/>
    <col min="37" max="37" width="13.125" bestFit="1" customWidth="1"/>
    <col min="38" max="38" width="9.75" bestFit="1" customWidth="1"/>
    <col min="39" max="39" width="13.125" bestFit="1" customWidth="1"/>
    <col min="40" max="40" width="9.75" bestFit="1" customWidth="1"/>
    <col min="41" max="41" width="13.125" bestFit="1" customWidth="1"/>
    <col min="42" max="42" width="9.75" bestFit="1" customWidth="1"/>
    <col min="43" max="43" width="13.125" bestFit="1" customWidth="1"/>
    <col min="44" max="44" width="9.75" bestFit="1" customWidth="1"/>
    <col min="45" max="45" width="13.125" bestFit="1" customWidth="1"/>
    <col min="46" max="46" width="9.75" bestFit="1" customWidth="1"/>
    <col min="47" max="47" width="13.125" bestFit="1" customWidth="1"/>
    <col min="48" max="48" width="9.75" bestFit="1" customWidth="1"/>
    <col min="49" max="49" width="13.125" bestFit="1" customWidth="1"/>
    <col min="50" max="50" width="9.75" bestFit="1" customWidth="1"/>
    <col min="51" max="51" width="13.125" bestFit="1" customWidth="1"/>
    <col min="53" max="53" width="13.125" bestFit="1" customWidth="1"/>
    <col min="54" max="54" width="9.75" bestFit="1" customWidth="1"/>
    <col min="55" max="55" width="13.125" bestFit="1" customWidth="1"/>
    <col min="56" max="56" width="9.75" bestFit="1" customWidth="1"/>
    <col min="57" max="57" width="13.125" bestFit="1" customWidth="1"/>
    <col min="58" max="58" width="9.75" bestFit="1" customWidth="1"/>
    <col min="60" max="60" width="10.375" bestFit="1" customWidth="1"/>
  </cols>
  <sheetData>
    <row r="1" spans="1:60" ht="15.75" thickTop="1" thickBot="1" x14ac:dyDescent="0.25">
      <c r="A1" s="1"/>
      <c r="B1" s="2"/>
      <c r="C1" s="37" t="s">
        <v>0</v>
      </c>
      <c r="D1" s="38"/>
      <c r="E1" s="37" t="s">
        <v>1</v>
      </c>
      <c r="F1" s="38"/>
      <c r="G1" s="37" t="s">
        <v>2</v>
      </c>
      <c r="H1" s="38"/>
      <c r="I1" s="37" t="s">
        <v>3</v>
      </c>
      <c r="J1" s="38"/>
      <c r="K1" s="37" t="s">
        <v>4</v>
      </c>
      <c r="L1" s="38"/>
      <c r="M1" s="37" t="s">
        <v>5</v>
      </c>
      <c r="N1" s="38"/>
      <c r="O1" s="37" t="s">
        <v>6</v>
      </c>
      <c r="P1" s="38"/>
      <c r="Q1" s="37" t="s">
        <v>7</v>
      </c>
      <c r="R1" s="38"/>
      <c r="S1" s="37" t="s">
        <v>8</v>
      </c>
      <c r="T1" s="38"/>
      <c r="U1" s="37" t="s">
        <v>9</v>
      </c>
      <c r="V1" s="38"/>
      <c r="W1" s="37" t="s">
        <v>10</v>
      </c>
      <c r="X1" s="38"/>
      <c r="Y1" s="37" t="s">
        <v>11</v>
      </c>
      <c r="Z1" s="38"/>
      <c r="AA1" s="37" t="s">
        <v>12</v>
      </c>
      <c r="AB1" s="38"/>
      <c r="AC1" s="37" t="s">
        <v>13</v>
      </c>
      <c r="AD1" s="38"/>
      <c r="AE1" s="37" t="s">
        <v>14</v>
      </c>
      <c r="AF1" s="38"/>
      <c r="AG1" s="37" t="s">
        <v>15</v>
      </c>
      <c r="AH1" s="38"/>
      <c r="AI1" s="37" t="s">
        <v>16</v>
      </c>
      <c r="AJ1" s="38"/>
      <c r="AK1" s="37" t="s">
        <v>17</v>
      </c>
      <c r="AL1" s="38"/>
      <c r="AM1" s="37" t="s">
        <v>48</v>
      </c>
      <c r="AN1" s="38"/>
      <c r="AO1" s="37" t="s">
        <v>104</v>
      </c>
      <c r="AP1" s="38"/>
      <c r="AQ1" s="37" t="s">
        <v>105</v>
      </c>
      <c r="AR1" s="38"/>
      <c r="AS1" s="37" t="s">
        <v>106</v>
      </c>
      <c r="AT1" s="38"/>
      <c r="AU1" s="37" t="s">
        <v>107</v>
      </c>
      <c r="AV1" s="38"/>
      <c r="AW1" s="37" t="s">
        <v>108</v>
      </c>
      <c r="AX1" s="38"/>
      <c r="AY1" s="37" t="s">
        <v>109</v>
      </c>
      <c r="AZ1" s="38"/>
      <c r="BA1" s="37" t="s">
        <v>110</v>
      </c>
      <c r="BB1" s="38"/>
      <c r="BC1" s="37" t="s">
        <v>111</v>
      </c>
      <c r="BD1" s="38"/>
      <c r="BE1" s="37" t="s">
        <v>112</v>
      </c>
      <c r="BF1" s="38"/>
    </row>
    <row r="2" spans="1:60" s="2" customFormat="1" ht="15.75" thickTop="1" thickBot="1" x14ac:dyDescent="0.25">
      <c r="A2" s="1"/>
      <c r="C2" s="5" t="s">
        <v>18</v>
      </c>
      <c r="D2" s="6" t="s">
        <v>19</v>
      </c>
      <c r="E2" s="5" t="s">
        <v>18</v>
      </c>
      <c r="F2" s="6" t="s">
        <v>19</v>
      </c>
      <c r="G2" s="5" t="s">
        <v>18</v>
      </c>
      <c r="H2" s="6" t="s">
        <v>19</v>
      </c>
      <c r="I2" s="5" t="s">
        <v>18</v>
      </c>
      <c r="J2" s="6" t="s">
        <v>19</v>
      </c>
      <c r="K2" s="5" t="s">
        <v>18</v>
      </c>
      <c r="L2" s="6" t="s">
        <v>19</v>
      </c>
      <c r="M2" s="5" t="s">
        <v>18</v>
      </c>
      <c r="N2" s="6" t="s">
        <v>19</v>
      </c>
      <c r="O2" s="5" t="s">
        <v>18</v>
      </c>
      <c r="P2" s="6" t="s">
        <v>19</v>
      </c>
      <c r="Q2" s="5" t="s">
        <v>18</v>
      </c>
      <c r="R2" s="6" t="s">
        <v>19</v>
      </c>
      <c r="S2" s="5" t="s">
        <v>18</v>
      </c>
      <c r="T2" s="6" t="s">
        <v>19</v>
      </c>
      <c r="U2" s="5" t="s">
        <v>18</v>
      </c>
      <c r="V2" s="6" t="s">
        <v>19</v>
      </c>
      <c r="W2" s="5" t="s">
        <v>18</v>
      </c>
      <c r="X2" s="6" t="s">
        <v>19</v>
      </c>
      <c r="Y2" s="5" t="s">
        <v>18</v>
      </c>
      <c r="Z2" s="6" t="s">
        <v>19</v>
      </c>
      <c r="AA2" s="5" t="s">
        <v>18</v>
      </c>
      <c r="AB2" s="6" t="s">
        <v>19</v>
      </c>
      <c r="AC2" s="5" t="s">
        <v>18</v>
      </c>
      <c r="AD2" s="6" t="s">
        <v>19</v>
      </c>
      <c r="AE2" s="5" t="s">
        <v>18</v>
      </c>
      <c r="AF2" s="6" t="s">
        <v>19</v>
      </c>
      <c r="AG2" s="5" t="s">
        <v>18</v>
      </c>
      <c r="AH2" s="6" t="s">
        <v>19</v>
      </c>
      <c r="AI2" s="5" t="s">
        <v>18</v>
      </c>
      <c r="AJ2" s="6" t="s">
        <v>19</v>
      </c>
      <c r="AK2" s="5" t="s">
        <v>18</v>
      </c>
      <c r="AL2" s="6" t="s">
        <v>19</v>
      </c>
      <c r="AM2" s="5" t="s">
        <v>18</v>
      </c>
      <c r="AN2" s="6" t="s">
        <v>19</v>
      </c>
      <c r="AO2" s="5" t="s">
        <v>18</v>
      </c>
      <c r="AP2" s="6" t="s">
        <v>19</v>
      </c>
      <c r="AQ2" s="5" t="s">
        <v>18</v>
      </c>
      <c r="AR2" s="6" t="s">
        <v>19</v>
      </c>
      <c r="AS2" s="5" t="s">
        <v>18</v>
      </c>
      <c r="AT2" s="6" t="s">
        <v>19</v>
      </c>
      <c r="AU2" s="5" t="s">
        <v>18</v>
      </c>
      <c r="AV2" s="6" t="s">
        <v>19</v>
      </c>
      <c r="AW2" s="5" t="s">
        <v>18</v>
      </c>
      <c r="AX2" s="6" t="s">
        <v>19</v>
      </c>
      <c r="AY2" s="5" t="s">
        <v>18</v>
      </c>
      <c r="AZ2" s="6" t="s">
        <v>19</v>
      </c>
      <c r="BA2" s="5" t="s">
        <v>18</v>
      </c>
      <c r="BB2" s="6" t="s">
        <v>19</v>
      </c>
      <c r="BC2" s="5" t="s">
        <v>18</v>
      </c>
      <c r="BD2" s="6" t="s">
        <v>19</v>
      </c>
      <c r="BE2" s="5" t="s">
        <v>18</v>
      </c>
      <c r="BF2" s="6" t="s">
        <v>19</v>
      </c>
    </row>
    <row r="3" spans="1:60" ht="15" thickTop="1" x14ac:dyDescent="0.2">
      <c r="A3" s="13" t="s">
        <v>20</v>
      </c>
      <c r="B3" s="9" t="s">
        <v>21</v>
      </c>
      <c r="C3" s="18">
        <v>148237.90563459991</v>
      </c>
      <c r="D3" s="20">
        <f>C3/$C$13</f>
        <v>0.10225610703396298</v>
      </c>
      <c r="E3" s="18">
        <v>174540.68582300004</v>
      </c>
      <c r="F3" s="20">
        <f>E3/$E$13</f>
        <v>0.11683937681104302</v>
      </c>
      <c r="G3" s="18">
        <v>187970.75106130002</v>
      </c>
      <c r="H3" s="20">
        <f>G3/$G$13</f>
        <v>0.1213089144517025</v>
      </c>
      <c r="I3" s="18">
        <v>189326.17436920002</v>
      </c>
      <c r="J3" s="20">
        <f>I3/$I$13</f>
        <v>0.11902152543923659</v>
      </c>
      <c r="K3" s="18">
        <v>197889.35213529997</v>
      </c>
      <c r="L3" s="20">
        <f>K3/$K$13</f>
        <v>0.1196061476608828</v>
      </c>
      <c r="M3" s="18">
        <v>237478.00005270017</v>
      </c>
      <c r="N3" s="20">
        <f>M3/$M$13</f>
        <v>0.13990178170752007</v>
      </c>
      <c r="O3" s="18">
        <v>255598.2465342003</v>
      </c>
      <c r="P3" s="20">
        <f>O3/$O$13</f>
        <v>0.14130390811561522</v>
      </c>
      <c r="Q3" s="18">
        <v>248308.5540792002</v>
      </c>
      <c r="R3" s="20">
        <f>Q3/$Q$13</f>
        <v>0.13543467596921838</v>
      </c>
      <c r="S3" s="18">
        <v>253094.08669680005</v>
      </c>
      <c r="T3" s="20">
        <f>S3/$S$13</f>
        <v>0.13497977628941496</v>
      </c>
      <c r="U3" s="18">
        <v>254086.16733970007</v>
      </c>
      <c r="V3" s="20">
        <f>U3/$U$13</f>
        <v>0.13334264521904482</v>
      </c>
      <c r="W3" s="18">
        <v>270492.28200000001</v>
      </c>
      <c r="X3" s="20">
        <f>W3/$W$13</f>
        <v>0.13689303880358145</v>
      </c>
      <c r="Y3" s="18">
        <v>257521.84071310013</v>
      </c>
      <c r="Z3" s="20">
        <f>Y3/$Y$13</f>
        <v>0.13488623343728798</v>
      </c>
      <c r="AA3" s="18">
        <v>246340.10813100019</v>
      </c>
      <c r="AB3" s="20">
        <f>AA3/$AA$13</f>
        <v>0.13214081292382066</v>
      </c>
      <c r="AC3" s="18">
        <v>316735.5332932999</v>
      </c>
      <c r="AD3" s="20">
        <f>AC3/$AC$13</f>
        <v>0.14179012468549082</v>
      </c>
      <c r="AE3" s="18">
        <v>332408.09423539985</v>
      </c>
      <c r="AF3" s="20">
        <f>AE3/$AE$13</f>
        <v>0.14085760831201324</v>
      </c>
      <c r="AG3" s="18">
        <v>340653.27916069975</v>
      </c>
      <c r="AH3" s="20">
        <f>AG3/$AG$13</f>
        <v>0.14324330640120528</v>
      </c>
      <c r="AI3" s="18">
        <v>335694.42666859977</v>
      </c>
      <c r="AJ3" s="20">
        <f>AI3/$AI$13</f>
        <v>0.14481287883393754</v>
      </c>
      <c r="AK3" s="18">
        <v>326177.37286799995</v>
      </c>
      <c r="AL3" s="20">
        <f>AK3/$AK$13</f>
        <v>0.13607586403500119</v>
      </c>
      <c r="AM3" s="18">
        <v>369842.88397679984</v>
      </c>
      <c r="AN3" s="20">
        <f>AM3/$AM$13</f>
        <v>0.13777784201155657</v>
      </c>
      <c r="AO3" s="18">
        <v>365621.2300440002</v>
      </c>
      <c r="AP3" s="20">
        <f>AO3/$AO$13</f>
        <v>0.13681003511884082</v>
      </c>
      <c r="AQ3" s="18">
        <v>385330.42098429002</v>
      </c>
      <c r="AR3" s="20">
        <f>AQ3/$AQ$13</f>
        <v>0.13739125554736004</v>
      </c>
      <c r="AS3" s="18">
        <v>380334.84052761859</v>
      </c>
      <c r="AT3" s="20">
        <f>AS3/$AS$13</f>
        <v>0.13296414709706245</v>
      </c>
      <c r="AU3" s="18">
        <v>383873.35775820003</v>
      </c>
      <c r="AV3" s="20">
        <f>AU3/$AU$13</f>
        <v>0.12791621373164475</v>
      </c>
      <c r="AW3" s="18">
        <v>385612.10190719983</v>
      </c>
      <c r="AX3" s="20">
        <f>AW3/$AW$13</f>
        <v>0.12715052821739289</v>
      </c>
      <c r="AY3" s="18">
        <v>384428.0435008519</v>
      </c>
      <c r="AZ3" s="20">
        <f>AY3/$AY$13</f>
        <v>0.12284278263735005</v>
      </c>
      <c r="BA3" s="18">
        <v>383415.03737770009</v>
      </c>
      <c r="BB3" s="20">
        <f>BA3/$BA$13</f>
        <v>0.11838588414083261</v>
      </c>
      <c r="BC3" s="18">
        <v>394757.06937799987</v>
      </c>
      <c r="BD3" s="20">
        <f>BC3/$BC$13</f>
        <v>0.11913932730035395</v>
      </c>
      <c r="BE3" s="18">
        <v>403311.18307800026</v>
      </c>
      <c r="BF3" s="20">
        <f>BE3/$BE$13</f>
        <v>0.11817683525146373</v>
      </c>
      <c r="BH3" s="17"/>
    </row>
    <row r="4" spans="1:60" x14ac:dyDescent="0.2">
      <c r="A4" s="14" t="s">
        <v>22</v>
      </c>
      <c r="B4" s="10" t="s">
        <v>23</v>
      </c>
      <c r="C4" s="18">
        <v>80358.282489400008</v>
      </c>
      <c r="D4" s="20">
        <f t="shared" ref="D4:D12" si="0">C4/$C$13</f>
        <v>5.5432010457273875E-2</v>
      </c>
      <c r="E4" s="18">
        <v>82276.369913900038</v>
      </c>
      <c r="F4" s="20">
        <f t="shared" ref="F4:F12" si="1">E4/$E$13</f>
        <v>5.5076670185446035E-2</v>
      </c>
      <c r="G4" s="18">
        <v>84009.276978800001</v>
      </c>
      <c r="H4" s="20">
        <f t="shared" ref="H4:H12" si="2">G4/$G$13</f>
        <v>5.421627639742297E-2</v>
      </c>
      <c r="I4" s="18">
        <v>84480.30824660002</v>
      </c>
      <c r="J4" s="20">
        <f t="shared" ref="J4:J12" si="3">I4/$I$13</f>
        <v>5.3109271291138592E-2</v>
      </c>
      <c r="K4" s="18">
        <v>97788.75855530001</v>
      </c>
      <c r="L4" s="20">
        <f t="shared" ref="L4:L12" si="4">K4/$K$13</f>
        <v>5.9104426636066819E-2</v>
      </c>
      <c r="M4" s="18">
        <v>106966.21502970002</v>
      </c>
      <c r="N4" s="20">
        <f t="shared" ref="N4:N12" si="5">M4/$M$13</f>
        <v>6.301537010520479E-2</v>
      </c>
      <c r="O4" s="18">
        <v>126656.97290310002</v>
      </c>
      <c r="P4" s="20">
        <f t="shared" ref="P4:P12" si="6">O4/$O$13</f>
        <v>7.0020532237520208E-2</v>
      </c>
      <c r="Q4" s="18">
        <v>129917.40845290004</v>
      </c>
      <c r="R4" s="20">
        <f t="shared" ref="R4:R12" si="7">Q4/$Q$13</f>
        <v>7.0860716747466246E-2</v>
      </c>
      <c r="S4" s="18">
        <v>149218.91888080013</v>
      </c>
      <c r="T4" s="20">
        <f t="shared" ref="T4:T12" si="8">S4/$S$13</f>
        <v>7.9581220373622488E-2</v>
      </c>
      <c r="U4" s="18">
        <v>160737.03107669996</v>
      </c>
      <c r="V4" s="20">
        <f t="shared" ref="V4:V12" si="9">U4/$U$13</f>
        <v>8.4353670775662651E-2</v>
      </c>
      <c r="W4" s="18">
        <v>189348.70167139996</v>
      </c>
      <c r="X4" s="20">
        <f t="shared" ref="X4:X12" si="10">W4/$W$13</f>
        <v>9.5827204287147541E-2</v>
      </c>
      <c r="Y4" s="18">
        <v>185528.53069010001</v>
      </c>
      <c r="Z4" s="20">
        <f t="shared" ref="Z4:Z12" si="11">Y4/$Y$13</f>
        <v>9.7177173907443432E-2</v>
      </c>
      <c r="AA4" s="18">
        <v>195603.42177469999</v>
      </c>
      <c r="AB4" s="20">
        <f t="shared" ref="AB4:AB12" si="12">AA4/$AA$13</f>
        <v>0.10492483485573793</v>
      </c>
      <c r="AC4" s="18">
        <v>291135.73378229985</v>
      </c>
      <c r="AD4" s="20">
        <f t="shared" ref="AD4:AD12" si="13">AC4/$AC$13</f>
        <v>0.13033009452453304</v>
      </c>
      <c r="AE4" s="18">
        <v>309179.38197039999</v>
      </c>
      <c r="AF4" s="20">
        <f t="shared" ref="AF4:AF12" si="14">AE4/$AE$13</f>
        <v>0.13101446396457525</v>
      </c>
      <c r="AG4" s="18">
        <v>280226.89642900001</v>
      </c>
      <c r="AH4" s="20">
        <f t="shared" ref="AH4:AH12" si="15">AG4/$AG$13</f>
        <v>0.11783426035391878</v>
      </c>
      <c r="AI4" s="18">
        <v>260520.61723860004</v>
      </c>
      <c r="AJ4" s="20">
        <f t="shared" ref="AJ4:AJ12" si="16">AI4/$AI$13</f>
        <v>0.11238417316698601</v>
      </c>
      <c r="AK4" s="18">
        <v>274628.308005</v>
      </c>
      <c r="AL4" s="20">
        <f t="shared" ref="AL4:AL12" si="17">AK4/$AK$13</f>
        <v>0.11457043746371123</v>
      </c>
      <c r="AM4" s="18">
        <v>310498.33134789992</v>
      </c>
      <c r="AN4" s="20">
        <f t="shared" ref="AN4:AN12" si="18">AM4/$AM$13</f>
        <v>0.11567017210472127</v>
      </c>
      <c r="AO4" s="18">
        <v>305226.34783400031</v>
      </c>
      <c r="AP4" s="20">
        <f t="shared" ref="AP4:AP12" si="19">AO4/$AO$13</f>
        <v>0.1142111670083813</v>
      </c>
      <c r="AQ4" s="18">
        <v>337785.85807920527</v>
      </c>
      <c r="AR4" s="20">
        <f t="shared" ref="AR4:AR12" si="20">AQ4/$AQ$13</f>
        <v>0.1204390326335965</v>
      </c>
      <c r="AS4" s="18">
        <v>334662.6426179267</v>
      </c>
      <c r="AT4" s="20">
        <f t="shared" ref="AT4:AT12" si="21">AS4/$AS$13</f>
        <v>0.11699725636287152</v>
      </c>
      <c r="AU4" s="18">
        <v>351588.95163530001</v>
      </c>
      <c r="AV4" s="20">
        <f t="shared" ref="AV4:AV12" si="22">AU4/$AU$13</f>
        <v>0.11715824131612386</v>
      </c>
      <c r="AW4" s="18">
        <v>350619.72147750005</v>
      </c>
      <c r="AX4" s="20">
        <f>AW4/$AW$13</f>
        <v>0.11561225015709736</v>
      </c>
      <c r="AY4" s="18">
        <v>396974.03257082065</v>
      </c>
      <c r="AZ4" s="20">
        <f t="shared" ref="AZ4:AZ12" si="23">AY4/$AY$13</f>
        <v>0.12685181432571938</v>
      </c>
      <c r="BA4" s="18">
        <v>406700.31522239983</v>
      </c>
      <c r="BB4" s="20">
        <f t="shared" ref="BB4:BB12" si="24">BA4/$BA$13</f>
        <v>0.12557560790326855</v>
      </c>
      <c r="BC4" s="18">
        <v>435115.47610199987</v>
      </c>
      <c r="BD4" s="20">
        <f t="shared" ref="BD4:BD12" si="25">BC4/$BC$13</f>
        <v>0.13131966250141219</v>
      </c>
      <c r="BE4" s="18">
        <v>448183.84826200013</v>
      </c>
      <c r="BF4" s="20">
        <f t="shared" ref="BF4:BF12" si="26">BE4/$BE$13</f>
        <v>0.13132526699162222</v>
      </c>
      <c r="BH4" s="17"/>
    </row>
    <row r="5" spans="1:60" x14ac:dyDescent="0.2">
      <c r="A5" s="14" t="s">
        <v>24</v>
      </c>
      <c r="B5" s="11" t="s">
        <v>25</v>
      </c>
      <c r="C5" s="18">
        <v>169825.2987938</v>
      </c>
      <c r="D5" s="20">
        <f t="shared" si="0"/>
        <v>0.11714732379813299</v>
      </c>
      <c r="E5" s="18">
        <v>173207.75593440005</v>
      </c>
      <c r="F5" s="20">
        <f t="shared" si="1"/>
        <v>0.11594709947878383</v>
      </c>
      <c r="G5" s="18">
        <v>173482.19054580003</v>
      </c>
      <c r="H5" s="20">
        <f t="shared" si="2"/>
        <v>0.11195856851660578</v>
      </c>
      <c r="I5" s="18">
        <v>185318.1549511</v>
      </c>
      <c r="J5" s="20">
        <f t="shared" si="3"/>
        <v>0.11650184961141323</v>
      </c>
      <c r="K5" s="18">
        <v>203115.8344862001</v>
      </c>
      <c r="L5" s="20">
        <f t="shared" si="4"/>
        <v>0.12276508174734822</v>
      </c>
      <c r="M5" s="18">
        <v>235343.74395180016</v>
      </c>
      <c r="N5" s="20">
        <f t="shared" si="5"/>
        <v>0.13864446005637851</v>
      </c>
      <c r="O5" s="18">
        <v>257268.63794060019</v>
      </c>
      <c r="P5" s="20">
        <f t="shared" si="6"/>
        <v>0.14222736059233423</v>
      </c>
      <c r="Q5" s="18">
        <v>259036.63041050025</v>
      </c>
      <c r="R5" s="20">
        <f t="shared" si="7"/>
        <v>0.14128607946633365</v>
      </c>
      <c r="S5" s="18">
        <v>262516.32433420006</v>
      </c>
      <c r="T5" s="20">
        <f t="shared" si="8"/>
        <v>0.14000483058855218</v>
      </c>
      <c r="U5" s="18">
        <v>263131.13228600001</v>
      </c>
      <c r="V5" s="20">
        <f t="shared" si="9"/>
        <v>0.13808937962210543</v>
      </c>
      <c r="W5" s="18">
        <v>281707.64238349994</v>
      </c>
      <c r="X5" s="20">
        <f t="shared" si="10"/>
        <v>0.14256900394692187</v>
      </c>
      <c r="Y5" s="18">
        <v>270777.4635923999</v>
      </c>
      <c r="Z5" s="20">
        <f t="shared" si="11"/>
        <v>0.14182933790214719</v>
      </c>
      <c r="AA5" s="18">
        <v>263554.22919379995</v>
      </c>
      <c r="AB5" s="20">
        <f t="shared" si="12"/>
        <v>0.14137474550697021</v>
      </c>
      <c r="AC5" s="18">
        <v>308305.95188820001</v>
      </c>
      <c r="AD5" s="20">
        <f t="shared" si="13"/>
        <v>0.13801653039991119</v>
      </c>
      <c r="AE5" s="18">
        <v>335440.14563209994</v>
      </c>
      <c r="AF5" s="20">
        <f t="shared" si="14"/>
        <v>0.14214243715771466</v>
      </c>
      <c r="AG5" s="18">
        <v>343279.63235090009</v>
      </c>
      <c r="AH5" s="20">
        <f t="shared" si="15"/>
        <v>0.1443476771434114</v>
      </c>
      <c r="AI5" s="18">
        <v>355974.26350380003</v>
      </c>
      <c r="AJ5" s="20">
        <f t="shared" si="16"/>
        <v>0.15356125628998357</v>
      </c>
      <c r="AK5" s="18">
        <v>365690.81291739998</v>
      </c>
      <c r="AL5" s="20">
        <f t="shared" si="17"/>
        <v>0.15256022482447038</v>
      </c>
      <c r="AM5" s="18">
        <v>400079.64154390007</v>
      </c>
      <c r="AN5" s="20">
        <f t="shared" si="18"/>
        <v>0.14904196358184749</v>
      </c>
      <c r="AO5" s="18">
        <v>424043.92574500007</v>
      </c>
      <c r="AP5" s="20">
        <f t="shared" si="19"/>
        <v>0.15867094032292117</v>
      </c>
      <c r="AQ5" s="18">
        <v>443304.52567263949</v>
      </c>
      <c r="AR5" s="20">
        <f t="shared" si="20"/>
        <v>0.15806217743310227</v>
      </c>
      <c r="AS5" s="18">
        <v>460855.2956248853</v>
      </c>
      <c r="AT5" s="20">
        <f t="shared" si="21"/>
        <v>0.16111390487634727</v>
      </c>
      <c r="AU5" s="18">
        <v>525014.50725609995</v>
      </c>
      <c r="AV5" s="20">
        <f t="shared" si="22"/>
        <v>0.17494797845462318</v>
      </c>
      <c r="AW5" s="18">
        <v>505722.21896369971</v>
      </c>
      <c r="AX5" s="20">
        <f t="shared" ref="AX5:AX10" si="27">AW5/$AW$13</f>
        <v>0.1667552624890942</v>
      </c>
      <c r="AY5" s="18">
        <v>533583.66211727681</v>
      </c>
      <c r="AZ5" s="20">
        <f t="shared" si="23"/>
        <v>0.17050499549252734</v>
      </c>
      <c r="BA5" s="18">
        <v>577706.45143749996</v>
      </c>
      <c r="BB5" s="20">
        <f t="shared" si="24"/>
        <v>0.17837664765328057</v>
      </c>
      <c r="BC5" s="18">
        <v>591275.29717639985</v>
      </c>
      <c r="BD5" s="20">
        <f t="shared" si="25"/>
        <v>0.17844934674864382</v>
      </c>
      <c r="BE5" s="18">
        <v>620387.80325160001</v>
      </c>
      <c r="BF5" s="20">
        <f t="shared" si="26"/>
        <v>0.18178386886609749</v>
      </c>
      <c r="BH5" s="17"/>
    </row>
    <row r="6" spans="1:60" x14ac:dyDescent="0.2">
      <c r="A6" s="14" t="s">
        <v>26</v>
      </c>
      <c r="B6" s="11" t="s">
        <v>27</v>
      </c>
      <c r="C6" s="18">
        <v>83397.223819699982</v>
      </c>
      <c r="D6" s="20">
        <f t="shared" si="0"/>
        <v>5.7528304982016248E-2</v>
      </c>
      <c r="E6" s="18">
        <v>86078.656290500017</v>
      </c>
      <c r="F6" s="20">
        <f t="shared" si="1"/>
        <v>5.762196080696666E-2</v>
      </c>
      <c r="G6" s="18">
        <v>97732.699635300014</v>
      </c>
      <c r="H6" s="20">
        <f t="shared" si="2"/>
        <v>6.3072832513853067E-2</v>
      </c>
      <c r="I6" s="18">
        <v>100532.86703100002</v>
      </c>
      <c r="J6" s="20">
        <f t="shared" si="3"/>
        <v>6.3200850229381406E-2</v>
      </c>
      <c r="K6" s="18">
        <v>109122.07872179999</v>
      </c>
      <c r="L6" s="20">
        <f t="shared" si="4"/>
        <v>6.5954389762913873E-2</v>
      </c>
      <c r="M6" s="18">
        <v>103253.82259540005</v>
      </c>
      <c r="N6" s="20">
        <f t="shared" si="5"/>
        <v>6.0828345135140932E-2</v>
      </c>
      <c r="O6" s="18">
        <v>113766.14515100002</v>
      </c>
      <c r="P6" s="20">
        <f t="shared" si="6"/>
        <v>6.2894018793410056E-2</v>
      </c>
      <c r="Q6" s="18">
        <v>112481.45150560007</v>
      </c>
      <c r="R6" s="20">
        <f t="shared" si="7"/>
        <v>6.1350640914083508E-2</v>
      </c>
      <c r="S6" s="18">
        <v>109105.86030890007</v>
      </c>
      <c r="T6" s="20">
        <f t="shared" si="8"/>
        <v>5.8188181354083331E-2</v>
      </c>
      <c r="U6" s="18">
        <v>106898.24708430003</v>
      </c>
      <c r="V6" s="20">
        <f t="shared" si="9"/>
        <v>5.6099453129389076E-2</v>
      </c>
      <c r="W6" s="18">
        <v>94749.423610499987</v>
      </c>
      <c r="X6" s="20">
        <f t="shared" si="10"/>
        <v>4.7951595613102006E-2</v>
      </c>
      <c r="Y6" s="18">
        <v>89726.57985439997</v>
      </c>
      <c r="Z6" s="20">
        <f t="shared" si="11"/>
        <v>4.6997491017678882E-2</v>
      </c>
      <c r="AA6" s="18">
        <v>85879.808418399989</v>
      </c>
      <c r="AB6" s="20">
        <f t="shared" si="12"/>
        <v>4.6067316379168451E-2</v>
      </c>
      <c r="AC6" s="18">
        <v>107490.10359589996</v>
      </c>
      <c r="AD6" s="20">
        <f t="shared" si="13"/>
        <v>4.8119120178428627E-2</v>
      </c>
      <c r="AE6" s="18">
        <v>107900.27883920002</v>
      </c>
      <c r="AF6" s="20">
        <f t="shared" si="14"/>
        <v>4.5722638759590331E-2</v>
      </c>
      <c r="AG6" s="18">
        <v>108008.8897876</v>
      </c>
      <c r="AH6" s="20">
        <f t="shared" si="15"/>
        <v>4.5417295063232464E-2</v>
      </c>
      <c r="AI6" s="18">
        <v>118295.86025749998</v>
      </c>
      <c r="AJ6" s="20">
        <f t="shared" si="16"/>
        <v>5.1030826600339654E-2</v>
      </c>
      <c r="AK6" s="18">
        <v>123415.67562300003</v>
      </c>
      <c r="AL6" s="20">
        <f t="shared" si="17"/>
        <v>5.1487000916705064E-2</v>
      </c>
      <c r="AM6" s="18">
        <v>142163.30622581876</v>
      </c>
      <c r="AN6" s="20">
        <f t="shared" si="18"/>
        <v>5.2960201192488211E-2</v>
      </c>
      <c r="AO6" s="18">
        <v>149030.41393270003</v>
      </c>
      <c r="AP6" s="20">
        <f t="shared" si="19"/>
        <v>5.5764967918997495E-2</v>
      </c>
      <c r="AQ6" s="18">
        <v>156525.62279633703</v>
      </c>
      <c r="AR6" s="20">
        <f t="shared" si="20"/>
        <v>5.5809898908028337E-2</v>
      </c>
      <c r="AS6" s="18">
        <v>175449.900486964</v>
      </c>
      <c r="AT6" s="20">
        <f t="shared" si="21"/>
        <v>6.1336863970051184E-2</v>
      </c>
      <c r="AU6" s="18">
        <v>181938.52006270003</v>
      </c>
      <c r="AV6" s="20">
        <f t="shared" si="22"/>
        <v>6.0626470027177436E-2</v>
      </c>
      <c r="AW6" s="18">
        <v>173916.34650260003</v>
      </c>
      <c r="AX6" s="20">
        <f t="shared" si="27"/>
        <v>5.734663205348909E-2</v>
      </c>
      <c r="AY6" s="18">
        <v>205874.88325533413</v>
      </c>
      <c r="AZ6" s="20">
        <f t="shared" si="23"/>
        <v>6.5786677017408549E-2</v>
      </c>
      <c r="BA6" s="18">
        <v>209548.29571200005</v>
      </c>
      <c r="BB6" s="20">
        <f t="shared" si="24"/>
        <v>6.4701584026898698E-2</v>
      </c>
      <c r="BC6" s="18">
        <v>214824.28887140006</v>
      </c>
      <c r="BD6" s="20">
        <f t="shared" si="25"/>
        <v>6.4834864906264528E-2</v>
      </c>
      <c r="BE6" s="18">
        <v>221259.23666480003</v>
      </c>
      <c r="BF6" s="20">
        <f t="shared" si="26"/>
        <v>6.4832609300951957E-2</v>
      </c>
      <c r="BH6" s="17"/>
    </row>
    <row r="7" spans="1:60" x14ac:dyDescent="0.2">
      <c r="A7" s="15" t="s">
        <v>28</v>
      </c>
      <c r="B7" s="11" t="s">
        <v>29</v>
      </c>
      <c r="C7" s="18">
        <v>136153.85832049994</v>
      </c>
      <c r="D7" s="20">
        <f t="shared" si="0"/>
        <v>9.3920400790244551E-2</v>
      </c>
      <c r="E7" s="18">
        <v>136053.25094820003</v>
      </c>
      <c r="F7" s="20">
        <f t="shared" si="1"/>
        <v>9.1075481793537222E-2</v>
      </c>
      <c r="G7" s="18">
        <v>152394.08250760008</v>
      </c>
      <c r="H7" s="20">
        <f t="shared" si="2"/>
        <v>9.8349134711023981E-2</v>
      </c>
      <c r="I7" s="18">
        <v>160485.95537300009</v>
      </c>
      <c r="J7" s="20">
        <f t="shared" si="3"/>
        <v>0.10089087408917273</v>
      </c>
      <c r="K7" s="18">
        <v>165316.8031177001</v>
      </c>
      <c r="L7" s="20">
        <f t="shared" si="4"/>
        <v>9.9918998931290096E-2</v>
      </c>
      <c r="M7" s="18">
        <v>160875.52595170008</v>
      </c>
      <c r="N7" s="20">
        <f t="shared" si="5"/>
        <v>9.4774137851854123E-2</v>
      </c>
      <c r="O7" s="18">
        <v>160771.32933089996</v>
      </c>
      <c r="P7" s="20">
        <f t="shared" si="6"/>
        <v>8.8880176039701705E-2</v>
      </c>
      <c r="Q7" s="18">
        <v>154140.14047320004</v>
      </c>
      <c r="R7" s="20">
        <f t="shared" si="7"/>
        <v>8.4072496238607602E-2</v>
      </c>
      <c r="S7" s="18">
        <v>154471.88338640006</v>
      </c>
      <c r="T7" s="20">
        <f t="shared" si="8"/>
        <v>8.2382723889868337E-2</v>
      </c>
      <c r="U7" s="18">
        <v>161244.83359949995</v>
      </c>
      <c r="V7" s="20">
        <f t="shared" si="9"/>
        <v>8.4620161991410439E-2</v>
      </c>
      <c r="W7" s="18">
        <v>155866.18035900005</v>
      </c>
      <c r="X7" s="20">
        <f t="shared" si="10"/>
        <v>7.8882084613603201E-2</v>
      </c>
      <c r="Y7" s="18">
        <v>146328.53184109999</v>
      </c>
      <c r="Z7" s="20">
        <f t="shared" si="11"/>
        <v>7.6644778748858111E-2</v>
      </c>
      <c r="AA7" s="18">
        <v>143030.65163700003</v>
      </c>
      <c r="AB7" s="20">
        <f t="shared" si="12"/>
        <v>7.6723951790611922E-2</v>
      </c>
      <c r="AC7" s="18">
        <v>168428.63759499995</v>
      </c>
      <c r="AD7" s="20">
        <f t="shared" si="13"/>
        <v>7.5398921228985991E-2</v>
      </c>
      <c r="AE7" s="18">
        <v>179321.73851170007</v>
      </c>
      <c r="AF7" s="20">
        <f t="shared" si="14"/>
        <v>7.5987413192239783E-2</v>
      </c>
      <c r="AG7" s="18">
        <v>209580.42150300011</v>
      </c>
      <c r="AH7" s="20">
        <f t="shared" si="15"/>
        <v>8.8127707465530947E-2</v>
      </c>
      <c r="AI7" s="18">
        <v>221280.50173340016</v>
      </c>
      <c r="AJ7" s="20">
        <f t="shared" si="16"/>
        <v>9.5456653254080204E-2</v>
      </c>
      <c r="AK7" s="18">
        <v>233755.66529300011</v>
      </c>
      <c r="AL7" s="20">
        <f t="shared" si="17"/>
        <v>9.7519039558559589E-2</v>
      </c>
      <c r="AM7" s="18">
        <v>261164.63859550009</v>
      </c>
      <c r="AN7" s="20">
        <f t="shared" si="18"/>
        <v>9.7291855202149211E-2</v>
      </c>
      <c r="AO7" s="18">
        <v>247687.75428530012</v>
      </c>
      <c r="AP7" s="20">
        <f t="shared" si="19"/>
        <v>9.2681079701528113E-2</v>
      </c>
      <c r="AQ7" s="18">
        <v>269357.91305068904</v>
      </c>
      <c r="AR7" s="20">
        <f t="shared" si="20"/>
        <v>9.6040748018593636E-2</v>
      </c>
      <c r="AS7" s="18">
        <v>289171.38430569903</v>
      </c>
      <c r="AT7" s="20">
        <f t="shared" si="21"/>
        <v>0.10109362167753358</v>
      </c>
      <c r="AU7" s="18">
        <v>293531.6379684002</v>
      </c>
      <c r="AV7" s="20">
        <f t="shared" si="22"/>
        <v>9.7812090838084703E-2</v>
      </c>
      <c r="AW7" s="18">
        <v>310896.85212159995</v>
      </c>
      <c r="AX7" s="20">
        <f t="shared" si="27"/>
        <v>0.10251415547611484</v>
      </c>
      <c r="AY7" s="18">
        <v>253489.00034051051</v>
      </c>
      <c r="AZ7" s="20">
        <f t="shared" si="23"/>
        <v>8.1001619669090238E-2</v>
      </c>
      <c r="BA7" s="18">
        <v>269842.70892379986</v>
      </c>
      <c r="BB7" s="20">
        <f t="shared" si="24"/>
        <v>8.3318504911511798E-2</v>
      </c>
      <c r="BC7" s="18">
        <v>271695.82974989992</v>
      </c>
      <c r="BD7" s="20">
        <f t="shared" si="25"/>
        <v>8.1998932755575266E-2</v>
      </c>
      <c r="BE7" s="18">
        <v>269817.62469870015</v>
      </c>
      <c r="BF7" s="20">
        <f t="shared" si="26"/>
        <v>7.9061018686885212E-2</v>
      </c>
      <c r="BH7" s="17"/>
    </row>
    <row r="8" spans="1:60" x14ac:dyDescent="0.2">
      <c r="A8" s="14" t="s">
        <v>30</v>
      </c>
      <c r="B8" s="11" t="s">
        <v>31</v>
      </c>
      <c r="C8" s="18">
        <v>52576.786339199993</v>
      </c>
      <c r="D8" s="20">
        <f t="shared" si="0"/>
        <v>3.6268034605503534E-2</v>
      </c>
      <c r="E8" s="18">
        <v>52823.018085900003</v>
      </c>
      <c r="F8" s="20">
        <f t="shared" si="1"/>
        <v>3.5360285685446316E-2</v>
      </c>
      <c r="G8" s="18">
        <v>55041.686134300013</v>
      </c>
      <c r="H8" s="20">
        <f t="shared" si="2"/>
        <v>3.5521734933993944E-2</v>
      </c>
      <c r="I8" s="18">
        <v>57581.191658399999</v>
      </c>
      <c r="J8" s="20">
        <f t="shared" si="3"/>
        <v>3.6198910639937062E-2</v>
      </c>
      <c r="K8" s="18">
        <v>69039.197047000023</v>
      </c>
      <c r="L8" s="20">
        <f t="shared" si="4"/>
        <v>4.1727926779741444E-2</v>
      </c>
      <c r="M8" s="18">
        <v>69422.729686600025</v>
      </c>
      <c r="N8" s="20">
        <f t="shared" si="5"/>
        <v>4.089795085018217E-2</v>
      </c>
      <c r="O8" s="18">
        <v>75472.136361400015</v>
      </c>
      <c r="P8" s="20">
        <f t="shared" si="6"/>
        <v>4.172371276527316E-2</v>
      </c>
      <c r="Q8" s="18">
        <v>69944.7508887</v>
      </c>
      <c r="R8" s="20">
        <f t="shared" si="7"/>
        <v>3.8149892610374207E-2</v>
      </c>
      <c r="S8" s="18">
        <v>72355.781367100019</v>
      </c>
      <c r="T8" s="20">
        <f t="shared" si="8"/>
        <v>3.8588681820437259E-2</v>
      </c>
      <c r="U8" s="18">
        <v>66807.38206839998</v>
      </c>
      <c r="V8" s="20">
        <f t="shared" si="9"/>
        <v>3.5060047299819888E-2</v>
      </c>
      <c r="W8" s="18">
        <v>64716.290976600001</v>
      </c>
      <c r="X8" s="20">
        <f t="shared" si="10"/>
        <v>3.2752171952483179E-2</v>
      </c>
      <c r="Y8" s="18">
        <v>60566.815724699998</v>
      </c>
      <c r="Z8" s="20">
        <f t="shared" si="11"/>
        <v>3.1724026287528392E-2</v>
      </c>
      <c r="AA8" s="18">
        <v>59816.646373899996</v>
      </c>
      <c r="AB8" s="20">
        <f t="shared" si="12"/>
        <v>3.208661528239852E-2</v>
      </c>
      <c r="AC8" s="18">
        <v>72477.689835900048</v>
      </c>
      <c r="AD8" s="20">
        <f t="shared" si="13"/>
        <v>3.2445430330774905E-2</v>
      </c>
      <c r="AE8" s="18">
        <v>77115.145246899992</v>
      </c>
      <c r="AF8" s="20">
        <f t="shared" si="14"/>
        <v>3.2677468185896758E-2</v>
      </c>
      <c r="AG8" s="18">
        <v>81117.751888100014</v>
      </c>
      <c r="AH8" s="20">
        <f t="shared" si="15"/>
        <v>3.4109681893896113E-2</v>
      </c>
      <c r="AI8" s="18">
        <v>87310.283114500009</v>
      </c>
      <c r="AJ8" s="20">
        <f t="shared" si="16"/>
        <v>3.7664174454998589E-2</v>
      </c>
      <c r="AK8" s="18">
        <v>84250.277982099986</v>
      </c>
      <c r="AL8" s="20">
        <f t="shared" si="17"/>
        <v>3.5147837726447098E-2</v>
      </c>
      <c r="AM8" s="18">
        <v>103880.9696154</v>
      </c>
      <c r="AN8" s="20">
        <f t="shared" si="18"/>
        <v>3.8698854134437556E-2</v>
      </c>
      <c r="AO8" s="18">
        <v>98613.692390900032</v>
      </c>
      <c r="AP8" s="20">
        <f t="shared" si="19"/>
        <v>3.6899779363397472E-2</v>
      </c>
      <c r="AQ8" s="18">
        <v>103170.07304628503</v>
      </c>
      <c r="AR8" s="20">
        <f t="shared" si="20"/>
        <v>3.678574308909769E-2</v>
      </c>
      <c r="AS8" s="18">
        <v>108620.16653180112</v>
      </c>
      <c r="AT8" s="20">
        <f t="shared" si="21"/>
        <v>3.7973349431796415E-2</v>
      </c>
      <c r="AU8" s="18">
        <v>135279.02852250001</v>
      </c>
      <c r="AV8" s="20">
        <f t="shared" si="22"/>
        <v>4.5078359245741988E-2</v>
      </c>
      <c r="AW8" s="18">
        <v>146035.25595959998</v>
      </c>
      <c r="AX8" s="20">
        <f t="shared" si="27"/>
        <v>4.81532084750129E-2</v>
      </c>
      <c r="AY8" s="18">
        <v>138802.40548649066</v>
      </c>
      <c r="AZ8" s="20">
        <f t="shared" si="23"/>
        <v>4.4353875881275324E-2</v>
      </c>
      <c r="BA8" s="18">
        <v>153571.58402819998</v>
      </c>
      <c r="BB8" s="20">
        <f t="shared" si="24"/>
        <v>4.7417826589250082E-2</v>
      </c>
      <c r="BC8" s="18">
        <v>137369.03390200002</v>
      </c>
      <c r="BD8" s="20">
        <f t="shared" si="25"/>
        <v>4.1458546434066448E-2</v>
      </c>
      <c r="BE8" s="18">
        <v>156541.68444949991</v>
      </c>
      <c r="BF8" s="20">
        <f t="shared" si="26"/>
        <v>4.5869298024392637E-2</v>
      </c>
      <c r="BH8" s="17"/>
    </row>
    <row r="9" spans="1:60" x14ac:dyDescent="0.2">
      <c r="A9" s="14" t="s">
        <v>32</v>
      </c>
      <c r="B9" s="11" t="s">
        <v>33</v>
      </c>
      <c r="C9" s="18">
        <v>59976.734680900008</v>
      </c>
      <c r="D9" s="20">
        <f t="shared" si="0"/>
        <v>4.1372598829042165E-2</v>
      </c>
      <c r="E9" s="18">
        <v>73825.677384299983</v>
      </c>
      <c r="F9" s="20">
        <f t="shared" si="1"/>
        <v>4.9419687435982719E-2</v>
      </c>
      <c r="G9" s="18">
        <v>76442.176732000036</v>
      </c>
      <c r="H9" s="20">
        <f t="shared" si="2"/>
        <v>4.933276813188886E-2</v>
      </c>
      <c r="I9" s="18">
        <v>77178.897770700059</v>
      </c>
      <c r="J9" s="20">
        <f t="shared" si="3"/>
        <v>4.8519176891380786E-2</v>
      </c>
      <c r="K9" s="18">
        <v>80983.341039600098</v>
      </c>
      <c r="L9" s="20">
        <f t="shared" si="4"/>
        <v>4.8947077454836993E-2</v>
      </c>
      <c r="M9" s="18">
        <v>84631.012352400037</v>
      </c>
      <c r="N9" s="20">
        <f t="shared" si="5"/>
        <v>4.9857373791190818E-2</v>
      </c>
      <c r="O9" s="18">
        <v>83203.032783300048</v>
      </c>
      <c r="P9" s="20">
        <f t="shared" si="6"/>
        <v>4.5997630495398636E-2</v>
      </c>
      <c r="Q9" s="18">
        <v>94664.919765100014</v>
      </c>
      <c r="R9" s="20">
        <f t="shared" si="7"/>
        <v>5.1632988567719799E-2</v>
      </c>
      <c r="S9" s="18">
        <v>106723.28515730008</v>
      </c>
      <c r="T9" s="20">
        <f t="shared" si="8"/>
        <v>5.6917509782285797E-2</v>
      </c>
      <c r="U9" s="18">
        <v>110407.51476270008</v>
      </c>
      <c r="V9" s="20">
        <f t="shared" si="9"/>
        <v>5.7941092286368262E-2</v>
      </c>
      <c r="W9" s="18">
        <v>109841.98872330003</v>
      </c>
      <c r="X9" s="20">
        <f t="shared" si="10"/>
        <v>5.5589769561562821E-2</v>
      </c>
      <c r="Y9" s="18">
        <v>109778.21057400003</v>
      </c>
      <c r="Z9" s="20">
        <f t="shared" si="11"/>
        <v>5.7500246568636233E-2</v>
      </c>
      <c r="AA9" s="18">
        <v>109066.24584120003</v>
      </c>
      <c r="AB9" s="20">
        <f t="shared" si="12"/>
        <v>5.8504895923571221E-2</v>
      </c>
      <c r="AC9" s="18">
        <v>130332.16206199996</v>
      </c>
      <c r="AD9" s="20">
        <f t="shared" si="13"/>
        <v>5.8344617407318486E-2</v>
      </c>
      <c r="AE9" s="18">
        <v>146960.81480740002</v>
      </c>
      <c r="AF9" s="20">
        <f t="shared" si="14"/>
        <v>6.227450308323617E-2</v>
      </c>
      <c r="AG9" s="18">
        <v>155967.44358890003</v>
      </c>
      <c r="AH9" s="20">
        <f t="shared" si="15"/>
        <v>6.5583670192936053E-2</v>
      </c>
      <c r="AI9" s="18">
        <v>158260.03874459997</v>
      </c>
      <c r="AJ9" s="20">
        <f t="shared" si="16"/>
        <v>6.8270694996080281E-2</v>
      </c>
      <c r="AK9" s="18">
        <v>169694.2927319</v>
      </c>
      <c r="AL9" s="20">
        <f t="shared" si="17"/>
        <v>7.0793682904075894E-2</v>
      </c>
      <c r="AM9" s="18">
        <v>225553.42506539979</v>
      </c>
      <c r="AN9" s="20">
        <f t="shared" si="18"/>
        <v>8.4025583592884603E-2</v>
      </c>
      <c r="AO9" s="18">
        <v>227443.31228539997</v>
      </c>
      <c r="AP9" s="20">
        <f t="shared" si="19"/>
        <v>8.5105910117873551E-2</v>
      </c>
      <c r="AQ9" s="18">
        <v>220085.94078685451</v>
      </c>
      <c r="AR9" s="20">
        <f t="shared" si="20"/>
        <v>7.8472609704128921E-2</v>
      </c>
      <c r="AS9" s="18">
        <v>233248.6081083414</v>
      </c>
      <c r="AT9" s="20">
        <f t="shared" si="21"/>
        <v>8.1543153384735667E-2</v>
      </c>
      <c r="AU9" s="18">
        <v>227077.65110169977</v>
      </c>
      <c r="AV9" s="20">
        <f t="shared" si="22"/>
        <v>7.56679586247853E-2</v>
      </c>
      <c r="AW9" s="18">
        <v>213943.09293409996</v>
      </c>
      <c r="AX9" s="20">
        <f t="shared" si="27"/>
        <v>7.0544926210796596E-2</v>
      </c>
      <c r="AY9" s="18">
        <v>210140.95428863392</v>
      </c>
      <c r="AZ9" s="20">
        <f t="shared" si="23"/>
        <v>6.7149886714304607E-2</v>
      </c>
      <c r="BA9" s="18">
        <v>189908.91328200002</v>
      </c>
      <c r="BB9" s="20">
        <f t="shared" si="24"/>
        <v>5.8637592200033763E-2</v>
      </c>
      <c r="BC9" s="18">
        <v>209797.4425164001</v>
      </c>
      <c r="BD9" s="20">
        <f t="shared" si="25"/>
        <v>6.331774174461835E-2</v>
      </c>
      <c r="BE9" s="18">
        <v>190251.89406289996</v>
      </c>
      <c r="BF9" s="20">
        <f t="shared" si="26"/>
        <v>5.5746945991829798E-2</v>
      </c>
      <c r="BH9" s="17"/>
    </row>
    <row r="10" spans="1:60" x14ac:dyDescent="0.2">
      <c r="A10" s="14" t="s">
        <v>34</v>
      </c>
      <c r="B10" s="11" t="s">
        <v>35</v>
      </c>
      <c r="C10" s="18">
        <v>691571.71451319964</v>
      </c>
      <c r="D10" s="20">
        <f t="shared" si="0"/>
        <v>0.47705363185067168</v>
      </c>
      <c r="E10" s="18">
        <v>687013.19476989994</v>
      </c>
      <c r="F10" s="20">
        <f t="shared" si="1"/>
        <v>0.45989388181549845</v>
      </c>
      <c r="G10" s="18">
        <v>696863.4492081994</v>
      </c>
      <c r="H10" s="20">
        <f t="shared" si="2"/>
        <v>0.44972820541078457</v>
      </c>
      <c r="I10" s="18">
        <v>709280.38373389945</v>
      </c>
      <c r="J10" s="20">
        <f t="shared" si="3"/>
        <v>0.44589520449249292</v>
      </c>
      <c r="K10" s="18">
        <v>696725.39279449941</v>
      </c>
      <c r="L10" s="20">
        <f t="shared" si="4"/>
        <v>0.42110724660258458</v>
      </c>
      <c r="M10" s="18">
        <v>666980.66390839941</v>
      </c>
      <c r="N10" s="20">
        <f t="shared" si="5"/>
        <v>0.39292811639201247</v>
      </c>
      <c r="O10" s="18">
        <v>695850.96498349914</v>
      </c>
      <c r="P10" s="20">
        <f t="shared" si="6"/>
        <v>0.38469145290100409</v>
      </c>
      <c r="Q10" s="18">
        <v>728015.49115539924</v>
      </c>
      <c r="R10" s="20">
        <f t="shared" si="7"/>
        <v>0.39708073091092139</v>
      </c>
      <c r="S10" s="18">
        <v>731992.3659880996</v>
      </c>
      <c r="T10" s="20">
        <f t="shared" si="8"/>
        <v>0.39038512158127975</v>
      </c>
      <c r="U10" s="18">
        <v>742586.88666820037</v>
      </c>
      <c r="V10" s="20">
        <f t="shared" si="9"/>
        <v>0.38970440937436107</v>
      </c>
      <c r="W10" s="18">
        <v>774695.91164200066</v>
      </c>
      <c r="X10" s="20">
        <f t="shared" si="10"/>
        <v>0.39206470775896035</v>
      </c>
      <c r="Y10" s="18">
        <v>755909.00443720014</v>
      </c>
      <c r="Z10" s="20">
        <f t="shared" si="11"/>
        <v>0.39593425609075861</v>
      </c>
      <c r="AA10" s="18">
        <v>727750.53960630053</v>
      </c>
      <c r="AB10" s="20">
        <f t="shared" si="12"/>
        <v>0.39037714418062291</v>
      </c>
      <c r="AC10" s="18">
        <v>801159.01846230007</v>
      </c>
      <c r="AD10" s="20">
        <f t="shared" si="13"/>
        <v>0.35864759453901768</v>
      </c>
      <c r="AE10" s="18">
        <v>831351.00150420039</v>
      </c>
      <c r="AF10" s="20">
        <f t="shared" si="14"/>
        <v>0.35228418251677995</v>
      </c>
      <c r="AG10" s="18">
        <v>822847.35092400038</v>
      </c>
      <c r="AH10" s="20">
        <f t="shared" si="15"/>
        <v>0.34600393543907126</v>
      </c>
      <c r="AI10" s="18">
        <v>742419.14113090013</v>
      </c>
      <c r="AJ10" s="20">
        <f t="shared" si="16"/>
        <v>0.32026701841768013</v>
      </c>
      <c r="AK10" s="18">
        <v>782740.44173180021</v>
      </c>
      <c r="AL10" s="20">
        <f t="shared" si="17"/>
        <v>0.32654650746389258</v>
      </c>
      <c r="AM10" s="18">
        <v>842092.04261930007</v>
      </c>
      <c r="AN10" s="20">
        <f t="shared" si="18"/>
        <v>0.31370516896160938</v>
      </c>
      <c r="AO10" s="18">
        <v>826283.35008150002</v>
      </c>
      <c r="AP10" s="20">
        <f t="shared" si="19"/>
        <v>0.30918295999704215</v>
      </c>
      <c r="AQ10" s="18">
        <v>861120.4399686004</v>
      </c>
      <c r="AR10" s="20">
        <f t="shared" si="20"/>
        <v>0.30703627842973918</v>
      </c>
      <c r="AS10" s="18">
        <v>850163.70622739149</v>
      </c>
      <c r="AT10" s="20">
        <f t="shared" si="21"/>
        <v>0.29721519052681689</v>
      </c>
      <c r="AU10" s="18">
        <v>878099.17791999958</v>
      </c>
      <c r="AV10" s="20">
        <f t="shared" si="22"/>
        <v>0.29260463079896265</v>
      </c>
      <c r="AW10" s="18">
        <v>917052.2204377997</v>
      </c>
      <c r="AX10" s="20">
        <f t="shared" si="27"/>
        <v>0.30238593045936285</v>
      </c>
      <c r="AY10" s="18">
        <v>984177.75294795434</v>
      </c>
      <c r="AZ10" s="20">
        <f t="shared" si="23"/>
        <v>0.314490932245512</v>
      </c>
      <c r="BA10" s="18">
        <v>1019477.5186968995</v>
      </c>
      <c r="BB10" s="20">
        <f t="shared" si="24"/>
        <v>0.31478094400805118</v>
      </c>
      <c r="BC10" s="18">
        <v>1034699.7897555998</v>
      </c>
      <c r="BD10" s="20">
        <f t="shared" si="25"/>
        <v>0.31227670502148569</v>
      </c>
      <c r="BE10" s="18">
        <v>1077963.9975935996</v>
      </c>
      <c r="BF10" s="20">
        <f t="shared" si="26"/>
        <v>0.3158612483254421</v>
      </c>
      <c r="BH10" s="17"/>
    </row>
    <row r="11" spans="1:60" x14ac:dyDescent="0.2">
      <c r="A11" s="14" t="s">
        <v>36</v>
      </c>
      <c r="B11" s="11" t="s">
        <v>37</v>
      </c>
      <c r="C11" s="18">
        <v>22488.918302300001</v>
      </c>
      <c r="D11" s="20">
        <f t="shared" si="0"/>
        <v>1.5513098536797502E-2</v>
      </c>
      <c r="E11" s="18">
        <v>22775.954377100003</v>
      </c>
      <c r="F11" s="20">
        <f t="shared" si="1"/>
        <v>1.5246464187700828E-2</v>
      </c>
      <c r="G11" s="18">
        <v>21580.172635500003</v>
      </c>
      <c r="H11" s="20">
        <f t="shared" si="2"/>
        <v>1.392699290348165E-2</v>
      </c>
      <c r="I11" s="18">
        <v>21923.139948700013</v>
      </c>
      <c r="J11" s="20">
        <f t="shared" si="3"/>
        <v>1.378217020338543E-2</v>
      </c>
      <c r="K11" s="18">
        <v>24334.398637399994</v>
      </c>
      <c r="L11" s="20">
        <f t="shared" si="4"/>
        <v>1.4707934738568783E-2</v>
      </c>
      <c r="M11" s="18">
        <v>23766.687067999999</v>
      </c>
      <c r="N11" s="20">
        <f t="shared" si="5"/>
        <v>1.4001304817121607E-2</v>
      </c>
      <c r="O11" s="18">
        <v>25076.539404500003</v>
      </c>
      <c r="P11" s="20">
        <f t="shared" si="6"/>
        <v>1.3863213335451997E-2</v>
      </c>
      <c r="Q11" s="18">
        <v>24389.238411299997</v>
      </c>
      <c r="R11" s="20">
        <f t="shared" si="7"/>
        <v>1.3302596898521915E-2</v>
      </c>
      <c r="S11" s="18">
        <v>24413.268007499992</v>
      </c>
      <c r="T11" s="20">
        <f t="shared" si="8"/>
        <v>1.3020049172834128E-2</v>
      </c>
      <c r="U11" s="18">
        <v>30502.412763900011</v>
      </c>
      <c r="V11" s="20">
        <f t="shared" si="9"/>
        <v>1.6007453086038528E-2</v>
      </c>
      <c r="W11" s="18">
        <v>27455.279112899989</v>
      </c>
      <c r="X11" s="20">
        <f t="shared" si="10"/>
        <v>1.3894801586114672E-2</v>
      </c>
      <c r="Y11" s="18">
        <v>26881.153160699996</v>
      </c>
      <c r="Z11" s="20">
        <f t="shared" si="11"/>
        <v>1.407996110255056E-2</v>
      </c>
      <c r="AA11" s="18">
        <v>27086.632496999999</v>
      </c>
      <c r="AB11" s="20">
        <f t="shared" si="12"/>
        <v>1.4529707178739094E-2</v>
      </c>
      <c r="AC11" s="18">
        <v>30160.525839099999</v>
      </c>
      <c r="AD11" s="20">
        <f t="shared" si="13"/>
        <v>1.3501689169007482E-2</v>
      </c>
      <c r="AE11" s="18">
        <v>31707.4092609</v>
      </c>
      <c r="AF11" s="20">
        <f t="shared" si="14"/>
        <v>1.3435983995918357E-2</v>
      </c>
      <c r="AG11" s="18">
        <v>29737.040035799997</v>
      </c>
      <c r="AH11" s="20">
        <f t="shared" si="15"/>
        <v>1.2504303342706321E-2</v>
      </c>
      <c r="AI11" s="18">
        <v>28494.460656899999</v>
      </c>
      <c r="AJ11" s="20">
        <f t="shared" si="16"/>
        <v>1.2292026768200235E-2</v>
      </c>
      <c r="AK11" s="18">
        <v>29760.195113499994</v>
      </c>
      <c r="AL11" s="20">
        <f t="shared" si="17"/>
        <v>1.2415466555243162E-2</v>
      </c>
      <c r="AM11" s="18">
        <v>23722.691549599975</v>
      </c>
      <c r="AN11" s="20">
        <f t="shared" si="18"/>
        <v>8.8374317582238602E-3</v>
      </c>
      <c r="AO11" s="18">
        <v>23185.564823899971</v>
      </c>
      <c r="AP11" s="20">
        <f t="shared" si="19"/>
        <v>8.6756940712282571E-3</v>
      </c>
      <c r="AQ11" s="18">
        <v>22640.72259109998</v>
      </c>
      <c r="AR11" s="20">
        <f t="shared" si="20"/>
        <v>8.0726491704051738E-3</v>
      </c>
      <c r="AS11" s="18">
        <v>22873.394759532937</v>
      </c>
      <c r="AT11" s="20">
        <f t="shared" si="21"/>
        <v>7.9964838908700066E-3</v>
      </c>
      <c r="AU11" s="18">
        <v>22795.381633399993</v>
      </c>
      <c r="AV11" s="20">
        <f t="shared" si="22"/>
        <v>7.5959918816484086E-3</v>
      </c>
      <c r="AW11" s="18">
        <v>23936.707507099996</v>
      </c>
      <c r="AX11" s="20">
        <f>AW11/$AW$13</f>
        <v>7.8928150549731797E-3</v>
      </c>
      <c r="AY11" s="18">
        <v>18249.925017227099</v>
      </c>
      <c r="AZ11" s="20">
        <f t="shared" si="23"/>
        <v>5.8317066351955592E-3</v>
      </c>
      <c r="BA11" s="18">
        <v>20691.200241799997</v>
      </c>
      <c r="BB11" s="20">
        <f t="shared" si="24"/>
        <v>6.3887583839010139E-3</v>
      </c>
      <c r="BC11" s="18">
        <v>17648.849997599991</v>
      </c>
      <c r="BD11" s="20">
        <f t="shared" si="25"/>
        <v>5.326496418802576E-3</v>
      </c>
      <c r="BE11" s="18">
        <v>18639.158387800013</v>
      </c>
      <c r="BF11" s="20">
        <f t="shared" si="26"/>
        <v>5.4615811374488362E-3</v>
      </c>
      <c r="BH11" s="17"/>
    </row>
    <row r="12" spans="1:60" ht="15" thickBot="1" x14ac:dyDescent="0.25">
      <c r="A12" s="16" t="s">
        <v>38</v>
      </c>
      <c r="B12" s="12" t="s">
        <v>39</v>
      </c>
      <c r="C12" s="19">
        <v>5086.1615373000013</v>
      </c>
      <c r="D12" s="21">
        <f t="shared" si="0"/>
        <v>3.5084891163544691E-3</v>
      </c>
      <c r="E12" s="19">
        <v>5257.0007898000003</v>
      </c>
      <c r="F12" s="21">
        <f t="shared" si="1"/>
        <v>3.5190917995949213E-3</v>
      </c>
      <c r="G12" s="19">
        <v>4004.8495009999997</v>
      </c>
      <c r="H12" s="21">
        <f t="shared" si="2"/>
        <v>2.5845720292425605E-3</v>
      </c>
      <c r="I12" s="19">
        <v>4581.4487667999992</v>
      </c>
      <c r="J12" s="21">
        <f t="shared" si="3"/>
        <v>2.8801671124610985E-3</v>
      </c>
      <c r="K12" s="19">
        <v>10193.043966499999</v>
      </c>
      <c r="L12" s="21">
        <f t="shared" si="4"/>
        <v>6.1607696857662033E-3</v>
      </c>
      <c r="M12" s="19">
        <v>8743.8986981999933</v>
      </c>
      <c r="N12" s="21">
        <f t="shared" si="5"/>
        <v>5.1511592933946616E-3</v>
      </c>
      <c r="O12" s="19">
        <v>15190.752715599994</v>
      </c>
      <c r="P12" s="21">
        <f t="shared" si="6"/>
        <v>8.3979947242907235E-3</v>
      </c>
      <c r="Q12" s="19">
        <v>12520.753754999992</v>
      </c>
      <c r="R12" s="21">
        <f t="shared" si="7"/>
        <v>6.829181676753374E-3</v>
      </c>
      <c r="S12" s="19">
        <v>11160.131086699987</v>
      </c>
      <c r="T12" s="21">
        <f t="shared" si="8"/>
        <v>5.9519051476217503E-3</v>
      </c>
      <c r="U12" s="19">
        <v>9111.5679915000001</v>
      </c>
      <c r="V12" s="21">
        <f t="shared" si="9"/>
        <v>4.7816872157997094E-3</v>
      </c>
      <c r="W12" s="19">
        <v>7065.210396399998</v>
      </c>
      <c r="X12" s="21">
        <f t="shared" si="10"/>
        <v>3.5756218765230865E-3</v>
      </c>
      <c r="Y12" s="19">
        <v>6159.9534220999994</v>
      </c>
      <c r="Z12" s="21">
        <f t="shared" si="11"/>
        <v>3.2264949371105284E-3</v>
      </c>
      <c r="AA12" s="19">
        <v>6095.9685222999988</v>
      </c>
      <c r="AB12" s="21">
        <f t="shared" si="12"/>
        <v>3.2699759783590587E-3</v>
      </c>
      <c r="AC12" s="19">
        <v>7608.1634052999998</v>
      </c>
      <c r="AD12" s="21">
        <f t="shared" si="13"/>
        <v>3.4058775365318162E-3</v>
      </c>
      <c r="AE12" s="19">
        <v>8503.3842111000031</v>
      </c>
      <c r="AF12" s="21">
        <f t="shared" si="14"/>
        <v>3.603300832035292E-3</v>
      </c>
      <c r="AG12" s="19">
        <v>6725.779537999998</v>
      </c>
      <c r="AH12" s="21">
        <f t="shared" si="15"/>
        <v>2.828162704091293E-3</v>
      </c>
      <c r="AI12" s="19">
        <v>9875.9036036999969</v>
      </c>
      <c r="AJ12" s="21">
        <f t="shared" si="16"/>
        <v>4.2602972177137695E-3</v>
      </c>
      <c r="AK12" s="19">
        <v>6912.8754539999991</v>
      </c>
      <c r="AL12" s="21">
        <f t="shared" si="17"/>
        <v>2.8839385518936072E-3</v>
      </c>
      <c r="AM12" s="19">
        <v>5344.3307202000005</v>
      </c>
      <c r="AN12" s="21">
        <f t="shared" si="18"/>
        <v>1.9909274600817084E-3</v>
      </c>
      <c r="AO12" s="19">
        <v>5338.1765022999998</v>
      </c>
      <c r="AP12" s="21">
        <f t="shared" si="19"/>
        <v>1.9974663797896661E-3</v>
      </c>
      <c r="AQ12" s="19">
        <v>5299.6319402999989</v>
      </c>
      <c r="AR12" s="21">
        <f t="shared" si="20"/>
        <v>1.8896070659481993E-3</v>
      </c>
      <c r="AS12" s="19">
        <v>5051.604434739399</v>
      </c>
      <c r="AT12" s="21">
        <f t="shared" si="21"/>
        <v>1.7660287819150958E-3</v>
      </c>
      <c r="AU12" s="19">
        <v>1776.7724990000002</v>
      </c>
      <c r="AV12" s="21">
        <f t="shared" si="22"/>
        <v>5.9206508120772969E-4</v>
      </c>
      <c r="AW12" s="19">
        <v>4986.6774001000003</v>
      </c>
      <c r="AX12" s="21">
        <f>AW12/$AW$13</f>
        <v>1.6442914066660728E-3</v>
      </c>
      <c r="AY12" s="19">
        <v>3710.5959987999995</v>
      </c>
      <c r="AZ12" s="21">
        <f t="shared" si="23"/>
        <v>1.1857093816169501E-3</v>
      </c>
      <c r="BA12" s="19">
        <v>7826.7778879000007</v>
      </c>
      <c r="BB12" s="21">
        <f t="shared" si="24"/>
        <v>2.4166501829718042E-3</v>
      </c>
      <c r="BC12" s="19">
        <v>6223.8245621999995</v>
      </c>
      <c r="BD12" s="21">
        <f t="shared" si="25"/>
        <v>1.8783761687771116E-3</v>
      </c>
      <c r="BE12" s="19">
        <v>6420.5509265999999</v>
      </c>
      <c r="BF12" s="21">
        <f t="shared" si="26"/>
        <v>1.8813274238658961E-3</v>
      </c>
      <c r="BH12" s="17"/>
    </row>
    <row r="13" spans="1:60" ht="15.75" thickTop="1" thickBot="1" x14ac:dyDescent="0.25">
      <c r="A13" s="3"/>
      <c r="C13" s="7">
        <f>SUM(C3:C12)</f>
        <v>1449672.8844308995</v>
      </c>
      <c r="D13" s="8"/>
      <c r="E13" s="7">
        <f t="shared" ref="E13:AG13" si="28">SUM(E3:E12)</f>
        <v>1493851.5643170001</v>
      </c>
      <c r="F13" s="8"/>
      <c r="G13" s="7">
        <f t="shared" si="28"/>
        <v>1549521.3349397997</v>
      </c>
      <c r="H13" s="8"/>
      <c r="I13" s="7">
        <f t="shared" si="28"/>
        <v>1590688.5218493999</v>
      </c>
      <c r="J13" s="8"/>
      <c r="K13" s="7">
        <f t="shared" si="28"/>
        <v>1654508.2005012999</v>
      </c>
      <c r="L13" s="8"/>
      <c r="M13" s="7">
        <f t="shared" si="28"/>
        <v>1697462.2992948997</v>
      </c>
      <c r="N13" s="8"/>
      <c r="O13" s="7">
        <f t="shared" si="28"/>
        <v>1808854.7581080997</v>
      </c>
      <c r="P13" s="8"/>
      <c r="Q13" s="7">
        <f t="shared" si="28"/>
        <v>1833419.3388968997</v>
      </c>
      <c r="R13" s="8"/>
      <c r="S13" s="7">
        <f t="shared" si="28"/>
        <v>1875051.9052138</v>
      </c>
      <c r="T13" s="8"/>
      <c r="U13" s="7">
        <f t="shared" si="28"/>
        <v>1905513.1756409006</v>
      </c>
      <c r="V13" s="8"/>
      <c r="W13" s="7">
        <f t="shared" si="28"/>
        <v>1975938.9108756003</v>
      </c>
      <c r="X13" s="8"/>
      <c r="Y13" s="7">
        <f t="shared" si="28"/>
        <v>1909178.0840098003</v>
      </c>
      <c r="Z13" s="8"/>
      <c r="AA13" s="7">
        <f t="shared" si="28"/>
        <v>1864224.2519956008</v>
      </c>
      <c r="AB13" s="8"/>
      <c r="AC13" s="7">
        <f t="shared" si="28"/>
        <v>2233833.5197592997</v>
      </c>
      <c r="AD13" s="8"/>
      <c r="AE13" s="7">
        <f t="shared" si="28"/>
        <v>2359887.3942193007</v>
      </c>
      <c r="AF13" s="8"/>
      <c r="AG13" s="7">
        <f t="shared" si="28"/>
        <v>2378144.4852060005</v>
      </c>
      <c r="AH13" s="8"/>
      <c r="AI13" s="7">
        <f>SUM(AI3:AI12)</f>
        <v>2318125.4966525002</v>
      </c>
      <c r="AJ13" s="8"/>
      <c r="AK13" s="7">
        <f>SUM(AK3:AK12)</f>
        <v>2397025.9177197008</v>
      </c>
      <c r="AL13" s="8"/>
      <c r="AM13" s="7">
        <f>SUM(AM3:AM12)</f>
        <v>2684342.2612598189</v>
      </c>
      <c r="AN13" s="8"/>
      <c r="AO13" s="7">
        <f>SUM(AO3:AO12)</f>
        <v>2672473.7679250007</v>
      </c>
      <c r="AP13" s="8"/>
      <c r="AQ13" s="7">
        <f>SUM(AQ3:AQ12)</f>
        <v>2804621.1489163009</v>
      </c>
      <c r="AR13" s="8"/>
      <c r="AS13" s="7">
        <f>SUM(AS3:AS12)</f>
        <v>2860431.5436248998</v>
      </c>
      <c r="AT13" s="8"/>
      <c r="AU13" s="7">
        <f>SUM(AU3:AU12)</f>
        <v>3000974.9863572996</v>
      </c>
      <c r="AV13" s="8"/>
      <c r="AW13" s="7">
        <f>SUM(AW3:AW12)</f>
        <v>3032721.1952112992</v>
      </c>
      <c r="AX13" s="8"/>
      <c r="AY13" s="7">
        <f>SUM(AY3:AY12)</f>
        <v>3129431.2555239</v>
      </c>
      <c r="AZ13" s="8"/>
      <c r="BA13" s="7">
        <f>SUM(BA3:BA12)</f>
        <v>3238688.8028101991</v>
      </c>
      <c r="BB13" s="8"/>
      <c r="BC13" s="7">
        <f>SUM(BC3:BC12)</f>
        <v>3313406.9020114997</v>
      </c>
      <c r="BD13" s="8"/>
      <c r="BE13" s="7">
        <f>SUM(BE3:BE12)</f>
        <v>3412776.9813755006</v>
      </c>
      <c r="BF13" s="8"/>
    </row>
    <row r="14" spans="1:60" ht="15" thickTop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</row>
    <row r="15" spans="1:60" x14ac:dyDescent="0.2">
      <c r="A15" s="39" t="s">
        <v>40</v>
      </c>
      <c r="B15" s="40"/>
      <c r="C15" s="36"/>
      <c r="G15" s="36"/>
      <c r="H15" s="36"/>
      <c r="K15" s="36"/>
      <c r="L15" s="36"/>
      <c r="O15" s="36"/>
      <c r="P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E15" s="36"/>
      <c r="AG15" s="36"/>
      <c r="AI15" s="36"/>
      <c r="AK15" s="36"/>
      <c r="AM15" s="36"/>
      <c r="AO15" s="36"/>
      <c r="AQ15" s="36"/>
      <c r="AS15" s="36"/>
      <c r="AU15" s="36"/>
      <c r="AW15" s="36"/>
    </row>
    <row r="16" spans="1:60" x14ac:dyDescent="0.2">
      <c r="A16" s="39" t="s">
        <v>41</v>
      </c>
      <c r="B16" s="40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x14ac:dyDescent="0.2">
      <c r="A17" s="39" t="s">
        <v>42</v>
      </c>
      <c r="B17" s="40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</row>
    <row r="18" spans="1:50" x14ac:dyDescent="0.2">
      <c r="A18" s="39" t="s">
        <v>43</v>
      </c>
      <c r="B18" s="40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pans="1:50" x14ac:dyDescent="0.2">
      <c r="A19" s="39" t="s">
        <v>44</v>
      </c>
      <c r="B19" s="40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</row>
    <row r="20" spans="1:50" x14ac:dyDescent="0.2">
      <c r="A20" s="39"/>
      <c r="B20" s="40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pans="1:50" x14ac:dyDescent="0.2">
      <c r="A21" s="39" t="s">
        <v>45</v>
      </c>
      <c r="B21" s="40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</row>
    <row r="22" spans="1:50" x14ac:dyDescent="0.2">
      <c r="A22" s="39" t="s">
        <v>46</v>
      </c>
      <c r="B22" s="40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pans="1:50" x14ac:dyDescent="0.2">
      <c r="A23" s="39" t="s">
        <v>47</v>
      </c>
      <c r="B23" s="40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</row>
    <row r="24" spans="1:50" x14ac:dyDescent="0.2">
      <c r="A24" t="s">
        <v>103</v>
      </c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</row>
    <row r="25" spans="1:50" x14ac:dyDescent="0.2"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pans="1:50" x14ac:dyDescent="0.2"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</row>
  </sheetData>
  <mergeCells count="37">
    <mergeCell ref="BC1:BD1"/>
    <mergeCell ref="BE1:BF1"/>
    <mergeCell ref="AY1:AZ1"/>
    <mergeCell ref="AW1:AX1"/>
    <mergeCell ref="AO1:AP1"/>
    <mergeCell ref="AQ1:AR1"/>
    <mergeCell ref="AM1:AN1"/>
    <mergeCell ref="AU1:AV1"/>
    <mergeCell ref="AS1:AT1"/>
    <mergeCell ref="AA1:AB1"/>
    <mergeCell ref="AI1:AJ1"/>
    <mergeCell ref="C1:D1"/>
    <mergeCell ref="E1:F1"/>
    <mergeCell ref="G1:H1"/>
    <mergeCell ref="I1:J1"/>
    <mergeCell ref="K1:L1"/>
    <mergeCell ref="Q1:R1"/>
    <mergeCell ref="S1:T1"/>
    <mergeCell ref="U1:V1"/>
    <mergeCell ref="W1:X1"/>
    <mergeCell ref="Y1:Z1"/>
    <mergeCell ref="BA1:BB1"/>
    <mergeCell ref="A23:B23"/>
    <mergeCell ref="A15:B15"/>
    <mergeCell ref="A16:B16"/>
    <mergeCell ref="A17:B17"/>
    <mergeCell ref="A18:B18"/>
    <mergeCell ref="A19:B19"/>
    <mergeCell ref="A20:B20"/>
    <mergeCell ref="A21:B21"/>
    <mergeCell ref="A22:B22"/>
    <mergeCell ref="M1:N1"/>
    <mergeCell ref="AC1:AD1"/>
    <mergeCell ref="AE1:AF1"/>
    <mergeCell ref="AG1:AH1"/>
    <mergeCell ref="AK1:AL1"/>
    <mergeCell ref="O1:P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6"/>
  <sheetViews>
    <sheetView workbookViewId="0">
      <selection activeCell="D29" sqref="D29"/>
    </sheetView>
  </sheetViews>
  <sheetFormatPr defaultRowHeight="14.25" x14ac:dyDescent="0.2"/>
  <cols>
    <col min="1" max="1" width="21.375" bestFit="1" customWidth="1"/>
    <col min="2" max="2" width="64.375" style="31" bestFit="1" customWidth="1"/>
    <col min="3" max="3" width="41" bestFit="1" customWidth="1"/>
    <col min="4" max="4" width="43" bestFit="1" customWidth="1"/>
    <col min="5" max="5" width="55.375" bestFit="1" customWidth="1"/>
  </cols>
  <sheetData>
    <row r="2" spans="1:5" x14ac:dyDescent="0.2">
      <c r="A2" s="30" t="s">
        <v>101</v>
      </c>
      <c r="D2" t="s">
        <v>102</v>
      </c>
    </row>
    <row r="3" spans="1:5" x14ac:dyDescent="0.2">
      <c r="A3" s="51" t="s">
        <v>51</v>
      </c>
      <c r="B3" s="51" t="s">
        <v>50</v>
      </c>
      <c r="C3" s="22" t="s">
        <v>49</v>
      </c>
      <c r="D3" s="41" t="s">
        <v>21</v>
      </c>
      <c r="E3" s="41" t="s">
        <v>20</v>
      </c>
    </row>
    <row r="4" spans="1:5" x14ac:dyDescent="0.2">
      <c r="A4" s="54"/>
      <c r="B4" s="54"/>
      <c r="C4" s="22" t="s">
        <v>52</v>
      </c>
      <c r="D4" s="42"/>
      <c r="E4" s="42"/>
    </row>
    <row r="5" spans="1:5" x14ac:dyDescent="0.2">
      <c r="A5" s="23" t="s">
        <v>55</v>
      </c>
      <c r="B5" s="32" t="s">
        <v>54</v>
      </c>
      <c r="C5" s="22" t="s">
        <v>53</v>
      </c>
      <c r="D5" s="23" t="s">
        <v>23</v>
      </c>
      <c r="E5" s="23" t="s">
        <v>22</v>
      </c>
    </row>
    <row r="6" spans="1:5" x14ac:dyDescent="0.2">
      <c r="A6" s="51" t="s">
        <v>57</v>
      </c>
      <c r="B6" s="51" t="s">
        <v>57</v>
      </c>
      <c r="C6" s="22" t="s">
        <v>56</v>
      </c>
      <c r="D6" s="41" t="s">
        <v>97</v>
      </c>
      <c r="E6" s="41" t="s">
        <v>24</v>
      </c>
    </row>
    <row r="7" spans="1:5" x14ac:dyDescent="0.2">
      <c r="A7" s="53"/>
      <c r="B7" s="53"/>
      <c r="C7" s="22" t="s">
        <v>58</v>
      </c>
      <c r="D7" s="43"/>
      <c r="E7" s="43"/>
    </row>
    <row r="8" spans="1:5" x14ac:dyDescent="0.2">
      <c r="A8" s="24" t="s">
        <v>60</v>
      </c>
      <c r="B8" s="33" t="s">
        <v>60</v>
      </c>
      <c r="C8" s="22" t="s">
        <v>59</v>
      </c>
      <c r="D8" s="44" t="s">
        <v>98</v>
      </c>
      <c r="E8" s="44" t="s">
        <v>26</v>
      </c>
    </row>
    <row r="9" spans="1:5" x14ac:dyDescent="0.2">
      <c r="A9" s="25" t="s">
        <v>62</v>
      </c>
      <c r="B9" s="34" t="s">
        <v>62</v>
      </c>
      <c r="C9" s="22" t="s">
        <v>61</v>
      </c>
      <c r="D9" s="45"/>
      <c r="E9" s="45"/>
    </row>
    <row r="10" spans="1:5" x14ac:dyDescent="0.2">
      <c r="A10" s="48" t="s">
        <v>65</v>
      </c>
      <c r="B10" s="51" t="s">
        <v>64</v>
      </c>
      <c r="C10" s="22" t="s">
        <v>63</v>
      </c>
      <c r="D10" s="45"/>
      <c r="E10" s="45"/>
    </row>
    <row r="11" spans="1:5" x14ac:dyDescent="0.2">
      <c r="A11" s="49"/>
      <c r="B11" s="52"/>
      <c r="C11" s="22" t="s">
        <v>66</v>
      </c>
      <c r="D11" s="45"/>
      <c r="E11" s="45"/>
    </row>
    <row r="12" spans="1:5" x14ac:dyDescent="0.2">
      <c r="A12" s="49"/>
      <c r="B12" s="52"/>
      <c r="C12" s="22" t="s">
        <v>67</v>
      </c>
      <c r="D12" s="45"/>
      <c r="E12" s="45"/>
    </row>
    <row r="13" spans="1:5" x14ac:dyDescent="0.2">
      <c r="A13" s="50"/>
      <c r="B13" s="53"/>
      <c r="C13" s="22" t="s">
        <v>68</v>
      </c>
      <c r="D13" s="46"/>
      <c r="E13" s="46"/>
    </row>
    <row r="14" spans="1:5" x14ac:dyDescent="0.2">
      <c r="A14" s="26" t="s">
        <v>70</v>
      </c>
      <c r="B14" s="22" t="s">
        <v>70</v>
      </c>
      <c r="C14" s="22" t="s">
        <v>69</v>
      </c>
      <c r="D14" s="22" t="s">
        <v>99</v>
      </c>
      <c r="E14" s="22" t="s">
        <v>28</v>
      </c>
    </row>
    <row r="15" spans="1:5" x14ac:dyDescent="0.2">
      <c r="A15" s="41" t="s">
        <v>73</v>
      </c>
      <c r="B15" s="51" t="s">
        <v>72</v>
      </c>
      <c r="C15" s="22" t="s">
        <v>71</v>
      </c>
      <c r="D15" s="41" t="s">
        <v>100</v>
      </c>
      <c r="E15" s="41" t="s">
        <v>30</v>
      </c>
    </row>
    <row r="16" spans="1:5" x14ac:dyDescent="0.2">
      <c r="A16" s="47"/>
      <c r="B16" s="52"/>
      <c r="C16" s="22" t="s">
        <v>74</v>
      </c>
      <c r="D16" s="47"/>
      <c r="E16" s="47"/>
    </row>
    <row r="17" spans="1:5" x14ac:dyDescent="0.2">
      <c r="A17" s="43"/>
      <c r="B17" s="53"/>
      <c r="C17" s="27" t="s">
        <v>75</v>
      </c>
      <c r="D17" s="47"/>
      <c r="E17" s="47"/>
    </row>
    <row r="18" spans="1:5" x14ac:dyDescent="0.2">
      <c r="A18" s="22" t="s">
        <v>78</v>
      </c>
      <c r="B18" s="22" t="s">
        <v>77</v>
      </c>
      <c r="C18" s="22" t="s">
        <v>76</v>
      </c>
      <c r="D18" s="47"/>
      <c r="E18" s="47"/>
    </row>
    <row r="19" spans="1:5" x14ac:dyDescent="0.2">
      <c r="A19" s="29" t="s">
        <v>81</v>
      </c>
      <c r="B19" s="35" t="s">
        <v>80</v>
      </c>
      <c r="C19" s="22" t="s">
        <v>79</v>
      </c>
      <c r="D19" s="43"/>
      <c r="E19" s="43"/>
    </row>
    <row r="20" spans="1:5" x14ac:dyDescent="0.2">
      <c r="A20" s="29" t="s">
        <v>84</v>
      </c>
      <c r="B20" s="35" t="s">
        <v>83</v>
      </c>
      <c r="C20" s="22" t="s">
        <v>82</v>
      </c>
      <c r="D20" s="29" t="s">
        <v>33</v>
      </c>
      <c r="E20" s="29" t="s">
        <v>32</v>
      </c>
    </row>
    <row r="21" spans="1:5" x14ac:dyDescent="0.2">
      <c r="A21" s="28" t="s">
        <v>87</v>
      </c>
      <c r="B21" s="22" t="s">
        <v>86</v>
      </c>
      <c r="C21" s="22" t="s">
        <v>85</v>
      </c>
      <c r="D21" s="28" t="s">
        <v>35</v>
      </c>
      <c r="E21" s="28" t="s">
        <v>34</v>
      </c>
    </row>
    <row r="22" spans="1:5" x14ac:dyDescent="0.2">
      <c r="A22" s="28" t="s">
        <v>90</v>
      </c>
      <c r="B22" s="22" t="s">
        <v>89</v>
      </c>
      <c r="C22" s="22" t="s">
        <v>88</v>
      </c>
      <c r="D22" s="28" t="s">
        <v>37</v>
      </c>
      <c r="E22" s="28" t="s">
        <v>36</v>
      </c>
    </row>
    <row r="23" spans="1:5" x14ac:dyDescent="0.2">
      <c r="A23" s="41" t="s">
        <v>93</v>
      </c>
      <c r="B23" s="51" t="s">
        <v>92</v>
      </c>
      <c r="C23" s="22" t="s">
        <v>91</v>
      </c>
      <c r="D23" s="41" t="s">
        <v>39</v>
      </c>
      <c r="E23" s="41" t="s">
        <v>38</v>
      </c>
    </row>
    <row r="24" spans="1:5" x14ac:dyDescent="0.2">
      <c r="A24" s="47"/>
      <c r="B24" s="52"/>
      <c r="C24" s="22" t="s">
        <v>94</v>
      </c>
      <c r="D24" s="47"/>
      <c r="E24" s="47"/>
    </row>
    <row r="25" spans="1:5" x14ac:dyDescent="0.2">
      <c r="A25" s="47"/>
      <c r="B25" s="52"/>
      <c r="C25" s="22" t="s">
        <v>95</v>
      </c>
      <c r="D25" s="47"/>
      <c r="E25" s="47"/>
    </row>
    <row r="26" spans="1:5" x14ac:dyDescent="0.2">
      <c r="A26" s="43"/>
      <c r="B26" s="53"/>
      <c r="C26" s="22" t="s">
        <v>96</v>
      </c>
      <c r="D26" s="43"/>
      <c r="E26" s="43"/>
    </row>
  </sheetData>
  <mergeCells count="20">
    <mergeCell ref="A10:A13"/>
    <mergeCell ref="A15:A17"/>
    <mergeCell ref="A23:A26"/>
    <mergeCell ref="B23:B26"/>
    <mergeCell ref="A3:A4"/>
    <mergeCell ref="A6:A7"/>
    <mergeCell ref="B3:B4"/>
    <mergeCell ref="B6:B7"/>
    <mergeCell ref="B10:B13"/>
    <mergeCell ref="B15:B17"/>
    <mergeCell ref="D3:D4"/>
    <mergeCell ref="D6:D7"/>
    <mergeCell ref="D23:D26"/>
    <mergeCell ref="D15:D19"/>
    <mergeCell ref="D8:D13"/>
    <mergeCell ref="E3:E4"/>
    <mergeCell ref="E6:E7"/>
    <mergeCell ref="E8:E13"/>
    <mergeCell ref="E15:E19"/>
    <mergeCell ref="E23:E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5" sqref="I35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Corp Holder</vt:lpstr>
      <vt:lpstr>Holder type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thanapat</dc:creator>
  <cp:lastModifiedBy>Thanapat Patanaserisatian</cp:lastModifiedBy>
  <dcterms:created xsi:type="dcterms:W3CDTF">2017-11-09T08:36:17Z</dcterms:created>
  <dcterms:modified xsi:type="dcterms:W3CDTF">2020-02-17T09:25:31Z</dcterms:modified>
</cp:coreProperties>
</file>